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3358F588-702F-43F1-BB97-1C1E9C164AB5}" xr6:coauthVersionLast="47" xr6:coauthVersionMax="47" xr10:uidLastSave="{00000000-0000-0000-0000-000000000000}"/>
  <workbookProtection workbookAlgorithmName="SHA-512" workbookHashValue="nd0hNa6DFZ3qqtwnRGmos09QUDeVou5r0uV01z+7v6tz7qXIVZFLyjK72SEsCobi/mehr/65Fn8MTOvtcANGjA==" workbookSaltValue="uO0CYqF5eafffQbn0TL6nA==" workbookSpinCount="100000" lockStructure="1"/>
  <bookViews>
    <workbookView xWindow="-110" yWindow="-110" windowWidth="19420" windowHeight="11500" tabRatio="916" firstSheet="2" activeTab="2" xr2:uid="{00000000-000D-0000-FFFF-FFFF00000000}"/>
  </bookViews>
  <sheets>
    <sheet name="選択肢" sheetId="10" state="hidden" r:id="rId1"/>
    <sheet name="申請管理情報転記【隠しシート】" sheetId="47" state="hidden" r:id="rId2"/>
    <sheet name="★はじめに" sheetId="46" r:id="rId3"/>
    <sheet name="基本情報入力シート" sheetId="19" r:id="rId4"/>
    <sheet name="【公社書式】助成対象経費内訳" sheetId="32" r:id="rId5"/>
    <sheet name="第1号様式" sheetId="1" r:id="rId6"/>
    <sheet name="第1号様式の１" sheetId="44" r:id="rId7"/>
    <sheet name="第1号様式の２" sheetId="2" r:id="rId8"/>
    <sheet name="第1号様式の３（助成対象事業者）" sheetId="3" r:id="rId9"/>
    <sheet name="第1号様式の３（共同申請者）" sheetId="42" r:id="rId10"/>
    <sheet name="第1号様式の３ (代行者)" sheetId="30" r:id="rId11"/>
    <sheet name="第１号様式の４①(共通) " sheetId="4" r:id="rId12"/>
    <sheet name="第１号様式の４②(共通) " sheetId="37" r:id="rId13"/>
    <sheet name="第１号様式の４③（大企業）" sheetId="45" r:id="rId14"/>
    <sheet name="交付決定以降作成→" sheetId="24" r:id="rId15"/>
    <sheet name="交付決定後入力シート" sheetId="23" r:id="rId16"/>
    <sheet name="第11号様式" sheetId="16" r:id="rId17"/>
    <sheet name="その他→" sheetId="26" r:id="rId18"/>
    <sheet name="第４号様式" sheetId="11" r:id="rId19"/>
    <sheet name="第5号様式" sheetId="12" r:id="rId20"/>
    <sheet name="第7号様式 " sheetId="13" r:id="rId21"/>
    <sheet name="第8号様式 " sheetId="14" r:id="rId22"/>
    <sheet name="第9号様式" sheetId="15" r:id="rId23"/>
    <sheet name="第14号様式" sheetId="18" r:id="rId24"/>
    <sheet name="第16号様式" sheetId="29" r:id="rId25"/>
    <sheet name="【参考】日本標準産業中分類" sheetId="28" r:id="rId26"/>
  </sheets>
  <definedNames>
    <definedName name="Ａ農業・林業">選択肢!$B$2:$C$2</definedName>
    <definedName name="B" localSheetId="0">#REF!</definedName>
    <definedName name="B" localSheetId="16">#REF!</definedName>
    <definedName name="B" localSheetId="23">#REF!</definedName>
    <definedName name="B" localSheetId="24">#REF!</definedName>
    <definedName name="B" localSheetId="5">#REF!</definedName>
    <definedName name="B" localSheetId="7">#REF!</definedName>
    <definedName name="B" localSheetId="10">#REF!</definedName>
    <definedName name="B" localSheetId="9">#REF!</definedName>
    <definedName name="B" localSheetId="8">#REF!</definedName>
    <definedName name="B" localSheetId="11">#REF!</definedName>
    <definedName name="B" localSheetId="12">#REF!</definedName>
    <definedName name="B" localSheetId="13">#REF!</definedName>
    <definedName name="B" localSheetId="18">#REF!</definedName>
    <definedName name="B" localSheetId="19">#REF!</definedName>
    <definedName name="B" localSheetId="20">#REF!</definedName>
    <definedName name="B" localSheetId="21">#REF!</definedName>
    <definedName name="B" localSheetId="22">#REF!</definedName>
    <definedName name="B">#REF!</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4">【公社書式】助成対象経費内訳!$A$1:$V$214</definedName>
    <definedName name="_xlnm.Print_Area" localSheetId="2">★はじめに!$A$1:$I$41</definedName>
    <definedName name="_xlnm.Print_Area" localSheetId="3">基本情報入力シート!$A$1:$P$89</definedName>
    <definedName name="_xlnm.Print_Area" localSheetId="15">交付決定後入力シート!$A$1:$AE$41</definedName>
    <definedName name="_xlnm.Print_Area" localSheetId="16">第11号様式!$A$1:$Y$69</definedName>
    <definedName name="_xlnm.Print_Area" localSheetId="23">第14号様式!$A$1:$Z$39</definedName>
    <definedName name="_xlnm.Print_Area" localSheetId="24">第16号様式!$A$1:$Y$46</definedName>
    <definedName name="_xlnm.Print_Area" localSheetId="5">第1号様式!$A$2:$P$44</definedName>
    <definedName name="_xlnm.Print_Area" localSheetId="6">第1号様式の１!$A$1:$R$38</definedName>
    <definedName name="_xlnm.Print_Area" localSheetId="7">第1号様式の２!$A$2:$K$45</definedName>
    <definedName name="_xlnm.Print_Area" localSheetId="10">'第1号様式の３ (代行者)'!$A$1:$Q$39</definedName>
    <definedName name="_xlnm.Print_Area" localSheetId="9">'第1号様式の３（共同申請者）'!$A$1:$Q$37</definedName>
    <definedName name="_xlnm.Print_Area" localSheetId="8">'第1号様式の３（助成対象事業者）'!$A$1:$Q$37</definedName>
    <definedName name="_xlnm.Print_Area" localSheetId="11">'第１号様式の４①(共通) '!$A$1:$T$28</definedName>
    <definedName name="_xlnm.Print_Area" localSheetId="12">'第１号様式の４②(共通) '!$A$1:$O$151</definedName>
    <definedName name="_xlnm.Print_Area" localSheetId="13">'第１号様式の４③（大企業）'!$A$1:$O$31</definedName>
    <definedName name="_xlnm.Print_Area" localSheetId="18">第４号様式!$A$1:$Z$44</definedName>
    <definedName name="_xlnm.Print_Area" localSheetId="19">第5号様式!$A$1:$Z$35</definedName>
    <definedName name="_xlnm.Print_Area" localSheetId="20">'第7号様式 '!$A$1:$Z$39</definedName>
    <definedName name="_xlnm.Print_Area" localSheetId="21">'第8号様式 '!$A$1:$Z$35</definedName>
    <definedName name="_xlnm.Print_Area" localSheetId="22">第9号様式!$A$1:$Z$33</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ハイパーリンク" localSheetId="13">#REF!</definedName>
    <definedName name="ハイパーリンク">基本情報入力シート!$D$82</definedName>
    <definedName name="案1" localSheetId="0">#REF!</definedName>
    <definedName name="案1" localSheetId="16">#REF!</definedName>
    <definedName name="案1" localSheetId="23">#REF!</definedName>
    <definedName name="案1" localSheetId="24">#REF!</definedName>
    <definedName name="案1" localSheetId="5">#REF!</definedName>
    <definedName name="案1" localSheetId="7">#REF!</definedName>
    <definedName name="案1" localSheetId="10">#REF!</definedName>
    <definedName name="案1" localSheetId="9">#REF!</definedName>
    <definedName name="案1" localSheetId="8">#REF!</definedName>
    <definedName name="案1" localSheetId="11">#REF!</definedName>
    <definedName name="案1" localSheetId="12">#REF!</definedName>
    <definedName name="案1" localSheetId="13">#REF!</definedName>
    <definedName name="案1" localSheetId="18">#REF!</definedName>
    <definedName name="案1" localSheetId="19">#REF!</definedName>
    <definedName name="案1" localSheetId="20">#REF!</definedName>
    <definedName name="案1" localSheetId="21">#REF!</definedName>
    <definedName name="案1" localSheetId="22">#REF!</definedName>
    <definedName name="案1">#REF!</definedName>
    <definedName name="大分類" localSheetId="0">選択肢!$A$2:$A$21</definedName>
    <definedName name="大分類" localSheetId="10">#REF!</definedName>
    <definedName name="大分類" localSheetId="9">#REF!</definedName>
    <definedName name="大分類" localSheetId="8">#REF!</definedName>
    <definedName name="番号" localSheetId="0">#REF!</definedName>
    <definedName name="番号" localSheetId="16">#REF!</definedName>
    <definedName name="番号" localSheetId="23">#REF!</definedName>
    <definedName name="番号" localSheetId="24">#REF!</definedName>
    <definedName name="番号" localSheetId="5">#REF!</definedName>
    <definedName name="番号" localSheetId="7">#REF!</definedName>
    <definedName name="番号" localSheetId="10">#REF!</definedName>
    <definedName name="番号" localSheetId="9">#REF!</definedName>
    <definedName name="番号" localSheetId="8">#REF!</definedName>
    <definedName name="番号" localSheetId="11">#REF!</definedName>
    <definedName name="番号" localSheetId="12">#REF!</definedName>
    <definedName name="番号" localSheetId="13">#REF!</definedName>
    <definedName name="番号" localSheetId="18">#REF!</definedName>
    <definedName name="番号" localSheetId="19">#REF!</definedName>
    <definedName name="番号" localSheetId="20">#REF!</definedName>
    <definedName name="番号" localSheetId="21">#REF!</definedName>
    <definedName name="番号" localSheetId="22">#REF!</definedName>
    <definedName name="番号">#REF!</definedName>
    <definedName name="様式４" localSheetId="0">#REF!</definedName>
    <definedName name="様式４" localSheetId="16">#REF!</definedName>
    <definedName name="様式４" localSheetId="23">#REF!</definedName>
    <definedName name="様式４" localSheetId="24">#REF!</definedName>
    <definedName name="様式４" localSheetId="5">#REF!</definedName>
    <definedName name="様式４" localSheetId="7">#REF!</definedName>
    <definedName name="様式４" localSheetId="10">#REF!</definedName>
    <definedName name="様式４" localSheetId="9">#REF!</definedName>
    <definedName name="様式４" localSheetId="8">#REF!</definedName>
    <definedName name="様式４" localSheetId="11">#REF!</definedName>
    <definedName name="様式４" localSheetId="12">#REF!</definedName>
    <definedName name="様式４" localSheetId="13">#REF!</definedName>
    <definedName name="様式４" localSheetId="18">#REF!</definedName>
    <definedName name="様式４" localSheetId="19">#REF!</definedName>
    <definedName name="様式４" localSheetId="20">#REF!</definedName>
    <definedName name="様式４" localSheetId="21">#REF!</definedName>
    <definedName name="様式４" localSheetId="22">#REF!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47" l="1"/>
  <c r="LI15" i="47" l="1"/>
  <c r="LK8" i="47"/>
  <c r="LI8" i="47"/>
  <c r="E13" i="2"/>
  <c r="E12" i="2"/>
  <c r="F11" i="2"/>
  <c r="F10" i="2"/>
  <c r="E9" i="2"/>
  <c r="E8" i="2"/>
  <c r="E7" i="2"/>
  <c r="E6" i="2"/>
  <c r="F27" i="23"/>
  <c r="R12" i="29" l="1"/>
  <c r="G14" i="23"/>
  <c r="R38" i="16" l="1"/>
  <c r="C21" i="23" l="1"/>
  <c r="L5" i="1"/>
  <c r="LJ8" i="47"/>
  <c r="F2" i="32"/>
  <c r="H2" i="32"/>
  <c r="H4" i="32"/>
  <c r="R2" i="16"/>
  <c r="JU15" i="47"/>
  <c r="C87" i="19" l="1"/>
  <c r="U87" i="19"/>
  <c r="V203" i="32"/>
  <c r="V202" i="32"/>
  <c r="V201" i="32"/>
  <c r="V200" i="32"/>
  <c r="V199" i="32"/>
  <c r="V198" i="32"/>
  <c r="V197" i="32"/>
  <c r="V196" i="32"/>
  <c r="V195" i="32"/>
  <c r="V194" i="32"/>
  <c r="V193" i="32"/>
  <c r="V192" i="32"/>
  <c r="V191" i="32"/>
  <c r="V190" i="32"/>
  <c r="V189" i="32"/>
  <c r="V188" i="32"/>
  <c r="V187" i="32"/>
  <c r="V186" i="32"/>
  <c r="V185" i="32"/>
  <c r="V184" i="32"/>
  <c r="V183" i="32"/>
  <c r="V182" i="32"/>
  <c r="V181" i="32"/>
  <c r="V180" i="32"/>
  <c r="V179" i="32"/>
  <c r="V178" i="32"/>
  <c r="V177" i="32"/>
  <c r="V176" i="32"/>
  <c r="V175" i="32"/>
  <c r="V174" i="32"/>
  <c r="V173" i="32"/>
  <c r="V172" i="32"/>
  <c r="V171" i="32"/>
  <c r="V170" i="32"/>
  <c r="V169" i="32"/>
  <c r="V168" i="32"/>
  <c r="V167" i="32"/>
  <c r="V166" i="32"/>
  <c r="V165" i="32"/>
  <c r="V164" i="32"/>
  <c r="V163" i="32"/>
  <c r="V162" i="32"/>
  <c r="V161" i="32"/>
  <c r="V160" i="32"/>
  <c r="V159" i="32"/>
  <c r="V158" i="32"/>
  <c r="V157" i="32"/>
  <c r="V156" i="32"/>
  <c r="V155" i="32"/>
  <c r="V154" i="32"/>
  <c r="V153" i="32"/>
  <c r="V152" i="32"/>
  <c r="V151" i="32"/>
  <c r="V150" i="32"/>
  <c r="V149" i="32"/>
  <c r="V148" i="32"/>
  <c r="V147" i="32"/>
  <c r="V146" i="32"/>
  <c r="V145" i="32"/>
  <c r="V144" i="32"/>
  <c r="V143" i="32"/>
  <c r="V142" i="32"/>
  <c r="V141" i="32"/>
  <c r="V140" i="32"/>
  <c r="V139" i="32"/>
  <c r="V138" i="32"/>
  <c r="V137" i="32"/>
  <c r="V136" i="32"/>
  <c r="V135" i="32"/>
  <c r="V134" i="32"/>
  <c r="V133" i="32"/>
  <c r="V132" i="32"/>
  <c r="V131" i="32"/>
  <c r="V130" i="32"/>
  <c r="V129" i="32"/>
  <c r="V128" i="32"/>
  <c r="V127" i="32"/>
  <c r="V126" i="32"/>
  <c r="V125" i="32"/>
  <c r="V124" i="32"/>
  <c r="V123" i="32"/>
  <c r="V122" i="32"/>
  <c r="V121" i="32"/>
  <c r="V120" i="32"/>
  <c r="V119" i="32"/>
  <c r="V118" i="32"/>
  <c r="V117" i="32"/>
  <c r="V116" i="32"/>
  <c r="V115" i="32"/>
  <c r="V114" i="32"/>
  <c r="V113" i="32"/>
  <c r="V112" i="32"/>
  <c r="V111" i="32"/>
  <c r="V110" i="32"/>
  <c r="V109" i="32"/>
  <c r="V108" i="32"/>
  <c r="V107" i="32"/>
  <c r="V106" i="32"/>
  <c r="V105" i="32"/>
  <c r="V104" i="32"/>
  <c r="V103" i="32"/>
  <c r="V102" i="32"/>
  <c r="V101" i="32"/>
  <c r="V100" i="32"/>
  <c r="V99" i="32"/>
  <c r="V98" i="32"/>
  <c r="V97" i="32"/>
  <c r="V96" i="32"/>
  <c r="V95" i="32"/>
  <c r="V94" i="32"/>
  <c r="V93" i="32"/>
  <c r="V92" i="32"/>
  <c r="V91" i="32"/>
  <c r="V90" i="32"/>
  <c r="V89" i="32"/>
  <c r="V88" i="32"/>
  <c r="V87" i="32"/>
  <c r="V86" i="32"/>
  <c r="V85" i="32"/>
  <c r="V84" i="32"/>
  <c r="V83" i="32"/>
  <c r="V82" i="32"/>
  <c r="V81" i="32"/>
  <c r="V80" i="32"/>
  <c r="V79" i="32"/>
  <c r="V78" i="32"/>
  <c r="V77" i="32"/>
  <c r="V76" i="32"/>
  <c r="V75" i="32"/>
  <c r="V74" i="32"/>
  <c r="V73" i="32"/>
  <c r="V72" i="32"/>
  <c r="V71" i="32"/>
  <c r="V70" i="32"/>
  <c r="V69" i="32"/>
  <c r="V68" i="32"/>
  <c r="V67" i="32"/>
  <c r="V66" i="32"/>
  <c r="V65" i="32"/>
  <c r="V64" i="32"/>
  <c r="V63" i="32"/>
  <c r="V62" i="32"/>
  <c r="V61" i="32"/>
  <c r="V60" i="32"/>
  <c r="V59" i="32"/>
  <c r="V58" i="32"/>
  <c r="V57" i="32"/>
  <c r="V56" i="32"/>
  <c r="V55" i="32"/>
  <c r="V54" i="32"/>
  <c r="V53" i="32"/>
  <c r="V52" i="32"/>
  <c r="V51" i="32"/>
  <c r="V50" i="32"/>
  <c r="V49" i="32"/>
  <c r="V48" i="32"/>
  <c r="V47" i="32"/>
  <c r="V46" i="32"/>
  <c r="V45" i="32"/>
  <c r="V44" i="32"/>
  <c r="V43" i="32"/>
  <c r="V42" i="32"/>
  <c r="V41" i="32"/>
  <c r="V40" i="32"/>
  <c r="V39" i="32"/>
  <c r="V38" i="32"/>
  <c r="V37" i="32"/>
  <c r="V36" i="32"/>
  <c r="V35" i="32"/>
  <c r="V34" i="32"/>
  <c r="V33" i="32"/>
  <c r="V32" i="32"/>
  <c r="V31" i="32"/>
  <c r="V30" i="32"/>
  <c r="V29" i="32"/>
  <c r="V28" i="32"/>
  <c r="V27" i="32"/>
  <c r="V26" i="32"/>
  <c r="V25" i="32"/>
  <c r="V24" i="32"/>
  <c r="V23" i="32"/>
  <c r="V22" i="32"/>
  <c r="V21" i="32"/>
  <c r="V20" i="32"/>
  <c r="V19" i="32"/>
  <c r="V18" i="32"/>
  <c r="V17" i="32"/>
  <c r="V16" i="32"/>
  <c r="V15" i="32"/>
  <c r="V14" i="32"/>
  <c r="V13" i="32"/>
  <c r="V12" i="32"/>
  <c r="V11" i="32"/>
  <c r="V10" i="32"/>
  <c r="V9" i="32"/>
  <c r="V8" i="32"/>
  <c r="V7" i="32"/>
  <c r="V6" i="32"/>
  <c r="C8" i="47"/>
  <c r="JL15" i="47"/>
  <c r="JK15" i="47"/>
  <c r="JB15" i="47"/>
  <c r="JA15" i="47"/>
  <c r="IR15" i="47"/>
  <c r="IQ15" i="47"/>
  <c r="IH15" i="47"/>
  <c r="IG15" i="47"/>
  <c r="HX15" i="47"/>
  <c r="HW15" i="47"/>
  <c r="HN15" i="47"/>
  <c r="HM15" i="47"/>
  <c r="HD15" i="47"/>
  <c r="HC15" i="47"/>
  <c r="GT15" i="47"/>
  <c r="GS15" i="47"/>
  <c r="GJ15" i="47"/>
  <c r="GI15" i="47"/>
  <c r="FZ15" i="47"/>
  <c r="FY15" i="47"/>
  <c r="FP15" i="47"/>
  <c r="FO15" i="47"/>
  <c r="FF15" i="47"/>
  <c r="FE15" i="47"/>
  <c r="EV15" i="47"/>
  <c r="EU15" i="47"/>
  <c r="EL15" i="47"/>
  <c r="EK15" i="47"/>
  <c r="EB15" i="47"/>
  <c r="EA15" i="47"/>
  <c r="DR15" i="47"/>
  <c r="DQ15" i="47"/>
  <c r="DH15" i="47"/>
  <c r="DG15" i="47"/>
  <c r="CX15" i="47"/>
  <c r="CW15" i="47"/>
  <c r="CN15" i="47"/>
  <c r="CM15" i="47"/>
  <c r="CD15" i="47"/>
  <c r="CC15" i="47"/>
  <c r="BT15" i="47"/>
  <c r="BS15" i="47"/>
  <c r="BJ15" i="47"/>
  <c r="BI15" i="47"/>
  <c r="AZ15" i="47"/>
  <c r="AY15" i="47"/>
  <c r="AP15" i="47"/>
  <c r="AO15" i="47"/>
  <c r="AF15" i="47"/>
  <c r="AE15" i="47"/>
  <c r="V15" i="47"/>
  <c r="U15" i="47"/>
  <c r="L15" i="47"/>
  <c r="K15" i="47"/>
  <c r="KZ8" i="47"/>
  <c r="KY8" i="47"/>
  <c r="KP8" i="47"/>
  <c r="KO8" i="47"/>
  <c r="KF8" i="47"/>
  <c r="KE8" i="47"/>
  <c r="JV8" i="47"/>
  <c r="JU8" i="47"/>
  <c r="JL8" i="47"/>
  <c r="JK8" i="47"/>
  <c r="JB8" i="47"/>
  <c r="JA8" i="47"/>
  <c r="IR8" i="47"/>
  <c r="IQ8" i="47"/>
  <c r="IH8" i="47"/>
  <c r="IG8" i="47"/>
  <c r="HX8" i="47"/>
  <c r="HW8" i="47"/>
  <c r="HN8" i="47"/>
  <c r="HM8" i="47"/>
  <c r="HD8" i="47"/>
  <c r="HC8" i="47"/>
  <c r="GT8" i="47"/>
  <c r="GS8" i="47"/>
  <c r="GJ8" i="47"/>
  <c r="GI8" i="47"/>
  <c r="FZ8" i="47"/>
  <c r="FY8" i="47"/>
  <c r="FP8" i="47"/>
  <c r="FO8" i="47"/>
  <c r="FF8" i="47"/>
  <c r="FE8" i="47"/>
  <c r="EV8" i="47"/>
  <c r="EU8" i="47"/>
  <c r="EL8" i="47"/>
  <c r="EK8" i="47"/>
  <c r="EB8" i="47"/>
  <c r="EA8" i="47"/>
  <c r="DR8" i="47"/>
  <c r="DQ8" i="47"/>
  <c r="DH8" i="47"/>
  <c r="DG8" i="47"/>
  <c r="CX8" i="47"/>
  <c r="CW8" i="47"/>
  <c r="CN8" i="47"/>
  <c r="CM8" i="47"/>
  <c r="CD8" i="47"/>
  <c r="CC8" i="47"/>
  <c r="BT8" i="47"/>
  <c r="BS8" i="47"/>
  <c r="BJ8" i="47"/>
  <c r="BI8" i="47"/>
  <c r="AI8" i="47"/>
  <c r="AH8" i="47"/>
  <c r="AG8" i="47"/>
  <c r="AF8" i="47"/>
  <c r="AE8" i="47"/>
  <c r="AD8" i="47"/>
  <c r="AC8" i="47"/>
  <c r="AB8" i="47"/>
  <c r="AA8" i="47"/>
  <c r="Z8" i="47"/>
  <c r="Y8" i="47"/>
  <c r="X8" i="47"/>
  <c r="W8" i="47"/>
  <c r="V8" i="47"/>
  <c r="U8" i="47"/>
  <c r="T8" i="47"/>
  <c r="S8" i="47"/>
  <c r="R8" i="47"/>
  <c r="Q8" i="47"/>
  <c r="P8" i="47"/>
  <c r="O8" i="47"/>
  <c r="N8" i="47"/>
  <c r="AZ8" i="47"/>
  <c r="AY8" i="47"/>
  <c r="O36" i="11"/>
  <c r="H22" i="32"/>
  <c r="J24" i="44"/>
  <c r="E77" i="37"/>
  <c r="T254" i="32" l="1"/>
  <c r="I27" i="44"/>
  <c r="C15" i="47"/>
  <c r="C86" i="19" l="1"/>
  <c r="AQ8" i="47"/>
  <c r="O34" i="11"/>
  <c r="I29" i="44"/>
  <c r="AL8" i="47" s="1"/>
  <c r="O32" i="11"/>
  <c r="I28" i="44"/>
  <c r="AK8" i="47" s="1"/>
  <c r="M8" i="47" l="1"/>
  <c r="L8" i="47"/>
  <c r="K8" i="47"/>
  <c r="J8" i="47"/>
  <c r="I8" i="47"/>
  <c r="G8" i="47"/>
  <c r="F8" i="47"/>
  <c r="E8" i="47"/>
  <c r="D8" i="47"/>
  <c r="B8" i="47"/>
  <c r="H8" i="47"/>
  <c r="I33" i="44"/>
  <c r="AP8" i="47" s="1"/>
  <c r="I32" i="44"/>
  <c r="AO8" i="47" s="1"/>
  <c r="I31" i="44"/>
  <c r="AN8" i="47" s="1"/>
  <c r="I30" i="44"/>
  <c r="AM8" i="47" s="1"/>
  <c r="AJ8" i="47"/>
  <c r="H18" i="32" l="1"/>
  <c r="E61" i="37" l="1"/>
  <c r="E147" i="37"/>
  <c r="E145" i="37"/>
  <c r="E140" i="37"/>
  <c r="E138" i="37"/>
  <c r="E133" i="37"/>
  <c r="E131" i="37"/>
  <c r="E126" i="37"/>
  <c r="E124" i="37"/>
  <c r="E119" i="37"/>
  <c r="E117" i="37"/>
  <c r="E112" i="37"/>
  <c r="E110" i="37"/>
  <c r="E105" i="37"/>
  <c r="E103" i="37"/>
  <c r="E98" i="37"/>
  <c r="E96" i="37"/>
  <c r="E91" i="37"/>
  <c r="E89" i="37"/>
  <c r="E84" i="37"/>
  <c r="E82" i="37"/>
  <c r="E75" i="37"/>
  <c r="E70" i="37"/>
  <c r="E68" i="37"/>
  <c r="E63" i="37"/>
  <c r="E56" i="37"/>
  <c r="E54" i="37"/>
  <c r="E49" i="37"/>
  <c r="E47" i="37"/>
  <c r="E42" i="37"/>
  <c r="E40" i="37"/>
  <c r="E35" i="37"/>
  <c r="E33" i="37"/>
  <c r="E28" i="37"/>
  <c r="E26" i="37"/>
  <c r="E12" i="37"/>
  <c r="E19" i="37"/>
  <c r="E21" i="37"/>
  <c r="E14" i="37"/>
  <c r="H5" i="32" l="1"/>
  <c r="O42" i="11"/>
  <c r="O40" i="11"/>
  <c r="O38" i="11"/>
  <c r="HL15" i="47" l="1"/>
  <c r="IZ8" i="47"/>
  <c r="IF15" i="47"/>
  <c r="JT8" i="47"/>
  <c r="IZ15" i="47"/>
  <c r="KN8" i="47"/>
  <c r="JT15" i="47"/>
  <c r="LH8" i="47"/>
  <c r="HV15" i="47"/>
  <c r="JJ8" i="47"/>
  <c r="IP15" i="47"/>
  <c r="KD8" i="47"/>
  <c r="JJ15" i="47"/>
  <c r="KX8" i="47"/>
  <c r="L28" i="29"/>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42" i="32"/>
  <c r="K43" i="32"/>
  <c r="K44" i="32"/>
  <c r="K45" i="32"/>
  <c r="K46" i="32"/>
  <c r="K47" i="32"/>
  <c r="K48" i="32"/>
  <c r="K49" i="32"/>
  <c r="K50" i="32"/>
  <c r="K51" i="32"/>
  <c r="K52" i="32"/>
  <c r="K53" i="32"/>
  <c r="K54" i="32"/>
  <c r="K55" i="32"/>
  <c r="K56" i="32"/>
  <c r="K57" i="32"/>
  <c r="K58" i="32"/>
  <c r="K59" i="32"/>
  <c r="K60" i="32"/>
  <c r="K61" i="32"/>
  <c r="K62" i="32"/>
  <c r="K63" i="32"/>
  <c r="K64" i="32"/>
  <c r="K65" i="32"/>
  <c r="K66" i="32"/>
  <c r="K67" i="32"/>
  <c r="K68" i="32"/>
  <c r="K69" i="32"/>
  <c r="K70" i="32"/>
  <c r="K71" i="32"/>
  <c r="K72" i="32"/>
  <c r="K73" i="32"/>
  <c r="K74" i="32"/>
  <c r="K75" i="32"/>
  <c r="K76" i="32"/>
  <c r="K77" i="32"/>
  <c r="K78" i="32"/>
  <c r="K79" i="32"/>
  <c r="K80" i="32"/>
  <c r="K81" i="32"/>
  <c r="K82" i="32"/>
  <c r="K83" i="32"/>
  <c r="K84" i="32"/>
  <c r="K85" i="32"/>
  <c r="K86" i="32"/>
  <c r="K87" i="32"/>
  <c r="K88" i="32"/>
  <c r="K89" i="32"/>
  <c r="K90" i="32"/>
  <c r="K91" i="32"/>
  <c r="K92" i="32"/>
  <c r="K93" i="32"/>
  <c r="K94" i="32"/>
  <c r="K95" i="32"/>
  <c r="K96" i="32"/>
  <c r="K97" i="32"/>
  <c r="K98" i="32"/>
  <c r="K99" i="32"/>
  <c r="K100" i="32"/>
  <c r="K101" i="32"/>
  <c r="K102" i="32"/>
  <c r="K103" i="32"/>
  <c r="K104" i="32"/>
  <c r="K105" i="32"/>
  <c r="K106" i="32"/>
  <c r="K107" i="32"/>
  <c r="K108" i="32"/>
  <c r="K109" i="32"/>
  <c r="K110" i="32"/>
  <c r="K111" i="32"/>
  <c r="K112" i="32"/>
  <c r="K113" i="32"/>
  <c r="K114" i="32"/>
  <c r="K115" i="32"/>
  <c r="K116" i="32"/>
  <c r="K117" i="32"/>
  <c r="K118" i="32"/>
  <c r="K119" i="32"/>
  <c r="K120" i="32"/>
  <c r="K121" i="32"/>
  <c r="K122" i="32"/>
  <c r="K123" i="32"/>
  <c r="K124" i="32"/>
  <c r="K125" i="32"/>
  <c r="K126" i="32"/>
  <c r="K127" i="32"/>
  <c r="K128" i="32"/>
  <c r="K129" i="32"/>
  <c r="K130" i="32"/>
  <c r="K131" i="32"/>
  <c r="K132" i="32"/>
  <c r="K133" i="32"/>
  <c r="K134" i="32"/>
  <c r="K135" i="32"/>
  <c r="K136" i="32"/>
  <c r="K137" i="32"/>
  <c r="K138" i="32"/>
  <c r="K139" i="32"/>
  <c r="K140" i="32"/>
  <c r="K141" i="32"/>
  <c r="K142" i="32"/>
  <c r="K143" i="32"/>
  <c r="K144" i="32"/>
  <c r="K145" i="32"/>
  <c r="K146" i="32"/>
  <c r="K147" i="32"/>
  <c r="K148" i="32"/>
  <c r="K149" i="32"/>
  <c r="K150" i="32"/>
  <c r="K151" i="32"/>
  <c r="K152" i="32"/>
  <c r="K153" i="32"/>
  <c r="K154" i="32"/>
  <c r="K155" i="32"/>
  <c r="K156" i="32"/>
  <c r="K157" i="32"/>
  <c r="K158" i="32"/>
  <c r="K159" i="32"/>
  <c r="K160" i="32"/>
  <c r="K161" i="32"/>
  <c r="K162" i="32"/>
  <c r="K163" i="32"/>
  <c r="K164" i="32"/>
  <c r="K165" i="32"/>
  <c r="K166" i="32"/>
  <c r="K167" i="32"/>
  <c r="K168" i="32"/>
  <c r="K169" i="32"/>
  <c r="K170" i="32"/>
  <c r="K171" i="32"/>
  <c r="K172" i="32"/>
  <c r="K173" i="32"/>
  <c r="K174" i="32"/>
  <c r="K175" i="32"/>
  <c r="K176" i="32"/>
  <c r="K177" i="32"/>
  <c r="K178" i="32"/>
  <c r="K179" i="32"/>
  <c r="K180" i="32"/>
  <c r="K181" i="32"/>
  <c r="K182" i="32"/>
  <c r="K183" i="32"/>
  <c r="K184" i="32"/>
  <c r="K185" i="32"/>
  <c r="K186" i="32"/>
  <c r="K187" i="32"/>
  <c r="K188" i="32"/>
  <c r="K189" i="32"/>
  <c r="K190" i="32"/>
  <c r="K191" i="32"/>
  <c r="K192" i="32"/>
  <c r="K193" i="32"/>
  <c r="K194" i="32"/>
  <c r="K195" i="32"/>
  <c r="K196" i="32"/>
  <c r="K197" i="32"/>
  <c r="K198" i="32"/>
  <c r="K199" i="32"/>
  <c r="K200" i="32"/>
  <c r="K201" i="32"/>
  <c r="K202" i="32"/>
  <c r="K203" i="32"/>
  <c r="S203" i="32"/>
  <c r="Q203" i="32"/>
  <c r="P203" i="32"/>
  <c r="O203" i="32"/>
  <c r="H203" i="32"/>
  <c r="A203" i="32"/>
  <c r="U202" i="32"/>
  <c r="T202" i="32"/>
  <c r="S202" i="32"/>
  <c r="R202" i="32"/>
  <c r="Q202" i="32"/>
  <c r="P202" i="32"/>
  <c r="O202" i="32"/>
  <c r="H202" i="32"/>
  <c r="A202" i="32"/>
  <c r="U201" i="32"/>
  <c r="T201" i="32"/>
  <c r="S201" i="32"/>
  <c r="R201" i="32"/>
  <c r="Q201" i="32"/>
  <c r="P201" i="32"/>
  <c r="O201" i="32"/>
  <c r="H201" i="32"/>
  <c r="A201" i="32"/>
  <c r="U200" i="32"/>
  <c r="T200" i="32"/>
  <c r="S200" i="32"/>
  <c r="R200" i="32"/>
  <c r="Q200" i="32"/>
  <c r="P200" i="32"/>
  <c r="O200" i="32"/>
  <c r="H200" i="32"/>
  <c r="A200" i="32"/>
  <c r="U199" i="32"/>
  <c r="T199" i="32"/>
  <c r="S199" i="32"/>
  <c r="R199" i="32"/>
  <c r="Q199" i="32"/>
  <c r="P199" i="32"/>
  <c r="O199" i="32"/>
  <c r="H199" i="32"/>
  <c r="A199" i="32"/>
  <c r="U198" i="32"/>
  <c r="T198" i="32"/>
  <c r="S198" i="32"/>
  <c r="R198" i="32"/>
  <c r="Q198" i="32"/>
  <c r="P198" i="32"/>
  <c r="O198" i="32"/>
  <c r="H198" i="32"/>
  <c r="A198" i="32"/>
  <c r="U197" i="32"/>
  <c r="T197" i="32"/>
  <c r="S197" i="32"/>
  <c r="R197" i="32"/>
  <c r="Q197" i="32"/>
  <c r="P197" i="32"/>
  <c r="O197" i="32"/>
  <c r="H197" i="32"/>
  <c r="A197" i="32"/>
  <c r="U196" i="32"/>
  <c r="T196" i="32"/>
  <c r="S196" i="32"/>
  <c r="R196" i="32"/>
  <c r="Q196" i="32"/>
  <c r="P196" i="32"/>
  <c r="O196" i="32"/>
  <c r="H196" i="32"/>
  <c r="A196" i="32"/>
  <c r="U195" i="32"/>
  <c r="T195" i="32"/>
  <c r="S195" i="32"/>
  <c r="R195" i="32"/>
  <c r="Q195" i="32"/>
  <c r="P195" i="32"/>
  <c r="O195" i="32"/>
  <c r="H195" i="32"/>
  <c r="A195" i="32"/>
  <c r="U194" i="32"/>
  <c r="T194" i="32"/>
  <c r="S194" i="32"/>
  <c r="R194" i="32"/>
  <c r="Q194" i="32"/>
  <c r="P194" i="32"/>
  <c r="O194" i="32"/>
  <c r="H194" i="32"/>
  <c r="A194" i="32"/>
  <c r="U193" i="32"/>
  <c r="T193" i="32"/>
  <c r="S193" i="32"/>
  <c r="R193" i="32"/>
  <c r="Q193" i="32"/>
  <c r="P193" i="32"/>
  <c r="O193" i="32"/>
  <c r="H193" i="32"/>
  <c r="A193" i="32"/>
  <c r="U192" i="32"/>
  <c r="T192" i="32"/>
  <c r="S192" i="32"/>
  <c r="R192" i="32"/>
  <c r="Q192" i="32"/>
  <c r="P192" i="32"/>
  <c r="O192" i="32"/>
  <c r="H192" i="32"/>
  <c r="A192" i="32"/>
  <c r="U191" i="32"/>
  <c r="T191" i="32"/>
  <c r="S191" i="32"/>
  <c r="R191" i="32"/>
  <c r="Q191" i="32"/>
  <c r="P191" i="32"/>
  <c r="O191" i="32"/>
  <c r="H191" i="32"/>
  <c r="A191" i="32"/>
  <c r="U190" i="32"/>
  <c r="T190" i="32"/>
  <c r="S190" i="32"/>
  <c r="R190" i="32"/>
  <c r="Q190" i="32"/>
  <c r="P190" i="32"/>
  <c r="O190" i="32"/>
  <c r="H190" i="32"/>
  <c r="A190" i="32"/>
  <c r="U189" i="32"/>
  <c r="T189" i="32"/>
  <c r="S189" i="32"/>
  <c r="R189" i="32"/>
  <c r="Q189" i="32"/>
  <c r="P189" i="32"/>
  <c r="O189" i="32"/>
  <c r="H189" i="32"/>
  <c r="A189" i="32"/>
  <c r="U188" i="32"/>
  <c r="T188" i="32"/>
  <c r="S188" i="32"/>
  <c r="R188" i="32"/>
  <c r="Q188" i="32"/>
  <c r="P188" i="32"/>
  <c r="O188" i="32"/>
  <c r="H188" i="32"/>
  <c r="A188" i="32"/>
  <c r="U187" i="32"/>
  <c r="T187" i="32"/>
  <c r="S187" i="32"/>
  <c r="R187" i="32"/>
  <c r="Q187" i="32"/>
  <c r="P187" i="32"/>
  <c r="O187" i="32"/>
  <c r="H187" i="32"/>
  <c r="A187" i="32"/>
  <c r="U186" i="32"/>
  <c r="T186" i="32"/>
  <c r="S186" i="32"/>
  <c r="R186" i="32"/>
  <c r="Q186" i="32"/>
  <c r="P186" i="32"/>
  <c r="O186" i="32"/>
  <c r="H186" i="32"/>
  <c r="A186" i="32"/>
  <c r="U185" i="32"/>
  <c r="T185" i="32"/>
  <c r="S185" i="32"/>
  <c r="R185" i="32"/>
  <c r="Q185" i="32"/>
  <c r="P185" i="32"/>
  <c r="O185" i="32"/>
  <c r="H185" i="32"/>
  <c r="A185" i="32"/>
  <c r="U184" i="32"/>
  <c r="T184" i="32"/>
  <c r="S184" i="32"/>
  <c r="R184" i="32"/>
  <c r="Q184" i="32"/>
  <c r="P184" i="32"/>
  <c r="O184" i="32"/>
  <c r="H184" i="32"/>
  <c r="A184" i="32"/>
  <c r="U183" i="32"/>
  <c r="T183" i="32"/>
  <c r="S183" i="32"/>
  <c r="R183" i="32"/>
  <c r="Q183" i="32"/>
  <c r="P183" i="32"/>
  <c r="O183" i="32"/>
  <c r="H183" i="32"/>
  <c r="A183" i="32"/>
  <c r="U182" i="32"/>
  <c r="T182" i="32"/>
  <c r="S182" i="32"/>
  <c r="R182" i="32"/>
  <c r="Q182" i="32"/>
  <c r="P182" i="32"/>
  <c r="O182" i="32"/>
  <c r="H182" i="32"/>
  <c r="A182" i="32"/>
  <c r="U181" i="32"/>
  <c r="T181" i="32"/>
  <c r="S181" i="32"/>
  <c r="R181" i="32"/>
  <c r="Q181" i="32"/>
  <c r="P181" i="32"/>
  <c r="O181" i="32"/>
  <c r="H181" i="32"/>
  <c r="A181" i="32"/>
  <c r="U180" i="32"/>
  <c r="T180" i="32"/>
  <c r="S180" i="32"/>
  <c r="R180" i="32"/>
  <c r="Q180" i="32"/>
  <c r="P180" i="32"/>
  <c r="O180" i="32"/>
  <c r="H180" i="32"/>
  <c r="A180" i="32"/>
  <c r="U179" i="32"/>
  <c r="T179" i="32"/>
  <c r="S179" i="32"/>
  <c r="R179" i="32"/>
  <c r="Q179" i="32"/>
  <c r="P179" i="32"/>
  <c r="O179" i="32"/>
  <c r="H179" i="32"/>
  <c r="A179" i="32"/>
  <c r="U178" i="32"/>
  <c r="T178" i="32"/>
  <c r="S178" i="32"/>
  <c r="R178" i="32"/>
  <c r="Q178" i="32"/>
  <c r="P178" i="32"/>
  <c r="O178" i="32"/>
  <c r="H178" i="32"/>
  <c r="A178" i="32"/>
  <c r="U177" i="32"/>
  <c r="T177" i="32"/>
  <c r="S177" i="32"/>
  <c r="R177" i="32"/>
  <c r="Q177" i="32"/>
  <c r="P177" i="32"/>
  <c r="O177" i="32"/>
  <c r="H177" i="32"/>
  <c r="A177" i="32"/>
  <c r="U176" i="32"/>
  <c r="T176" i="32"/>
  <c r="S176" i="32"/>
  <c r="R176" i="32"/>
  <c r="Q176" i="32"/>
  <c r="P176" i="32"/>
  <c r="O176" i="32"/>
  <c r="H176" i="32"/>
  <c r="A176" i="32"/>
  <c r="U175" i="32"/>
  <c r="T175" i="32"/>
  <c r="S175" i="32"/>
  <c r="R175" i="32"/>
  <c r="Q175" i="32"/>
  <c r="P175" i="32"/>
  <c r="O175" i="32"/>
  <c r="H175" i="32"/>
  <c r="A175" i="32"/>
  <c r="U174" i="32"/>
  <c r="T174" i="32"/>
  <c r="S174" i="32"/>
  <c r="R174" i="32"/>
  <c r="Q174" i="32"/>
  <c r="P174" i="32"/>
  <c r="O174" i="32"/>
  <c r="H174" i="32"/>
  <c r="A174" i="32"/>
  <c r="U173" i="32"/>
  <c r="T173" i="32"/>
  <c r="S173" i="32"/>
  <c r="R173" i="32"/>
  <c r="Q173" i="32"/>
  <c r="P173" i="32"/>
  <c r="O173" i="32"/>
  <c r="H173" i="32"/>
  <c r="A173" i="32"/>
  <c r="U88" i="32"/>
  <c r="T88" i="32"/>
  <c r="S88" i="32"/>
  <c r="R88" i="32"/>
  <c r="Q88" i="32"/>
  <c r="P88" i="32"/>
  <c r="O88" i="32"/>
  <c r="H88" i="32"/>
  <c r="A88" i="32"/>
  <c r="U87" i="32"/>
  <c r="T87" i="32"/>
  <c r="S87" i="32"/>
  <c r="R87" i="32"/>
  <c r="Q87" i="32"/>
  <c r="P87" i="32"/>
  <c r="O87" i="32"/>
  <c r="H87" i="32"/>
  <c r="A87" i="32"/>
  <c r="U86" i="32"/>
  <c r="T86" i="32"/>
  <c r="S86" i="32"/>
  <c r="R86" i="32"/>
  <c r="Q86" i="32"/>
  <c r="P86" i="32"/>
  <c r="O86" i="32"/>
  <c r="H86" i="32"/>
  <c r="A86" i="32"/>
  <c r="U85" i="32"/>
  <c r="T85" i="32"/>
  <c r="S85" i="32"/>
  <c r="R85" i="32"/>
  <c r="Q85" i="32"/>
  <c r="P85" i="32"/>
  <c r="O85" i="32"/>
  <c r="H85" i="32"/>
  <c r="A85" i="32"/>
  <c r="U84" i="32"/>
  <c r="T84" i="32"/>
  <c r="S84" i="32"/>
  <c r="R84" i="32"/>
  <c r="Q84" i="32"/>
  <c r="P84" i="32"/>
  <c r="O84" i="32"/>
  <c r="H84" i="32"/>
  <c r="A84" i="32"/>
  <c r="U83" i="32"/>
  <c r="T83" i="32"/>
  <c r="S83" i="32"/>
  <c r="R83" i="32"/>
  <c r="Q83" i="32"/>
  <c r="P83" i="32"/>
  <c r="O83" i="32"/>
  <c r="H83" i="32"/>
  <c r="A83" i="32"/>
  <c r="U82" i="32"/>
  <c r="T82" i="32"/>
  <c r="S82" i="32"/>
  <c r="R82" i="32"/>
  <c r="Q82" i="32"/>
  <c r="P82" i="32"/>
  <c r="O82" i="32"/>
  <c r="H82" i="32"/>
  <c r="A82" i="32"/>
  <c r="U81" i="32"/>
  <c r="T81" i="32"/>
  <c r="S81" i="32"/>
  <c r="R81" i="32"/>
  <c r="Q81" i="32"/>
  <c r="P81" i="32"/>
  <c r="O81" i="32"/>
  <c r="H81" i="32"/>
  <c r="A81" i="32"/>
  <c r="U80" i="32"/>
  <c r="T80" i="32"/>
  <c r="S80" i="32"/>
  <c r="R80" i="32"/>
  <c r="Q80" i="32"/>
  <c r="P80" i="32"/>
  <c r="O80" i="32"/>
  <c r="H80" i="32"/>
  <c r="A80" i="32"/>
  <c r="U79" i="32"/>
  <c r="T79" i="32"/>
  <c r="S79" i="32"/>
  <c r="R79" i="32"/>
  <c r="Q79" i="32"/>
  <c r="P79" i="32"/>
  <c r="O79" i="32"/>
  <c r="H79" i="32"/>
  <c r="A79" i="32"/>
  <c r="U78" i="32"/>
  <c r="T78" i="32"/>
  <c r="S78" i="32"/>
  <c r="R78" i="32"/>
  <c r="Q78" i="32"/>
  <c r="P78" i="32"/>
  <c r="O78" i="32"/>
  <c r="H78" i="32"/>
  <c r="A78" i="32"/>
  <c r="U77" i="32"/>
  <c r="T77" i="32"/>
  <c r="S77" i="32"/>
  <c r="R77" i="32"/>
  <c r="Q77" i="32"/>
  <c r="P77" i="32"/>
  <c r="O77" i="32"/>
  <c r="H77" i="32"/>
  <c r="A77" i="32"/>
  <c r="U76" i="32"/>
  <c r="T76" i="32"/>
  <c r="S76" i="32"/>
  <c r="R76" i="32"/>
  <c r="Q76" i="32"/>
  <c r="P76" i="32"/>
  <c r="O76" i="32"/>
  <c r="H76" i="32"/>
  <c r="A76" i="32"/>
  <c r="U75" i="32"/>
  <c r="T75" i="32"/>
  <c r="S75" i="32"/>
  <c r="R75" i="32"/>
  <c r="Q75" i="32"/>
  <c r="P75" i="32"/>
  <c r="O75" i="32"/>
  <c r="H75" i="32"/>
  <c r="A75" i="32"/>
  <c r="U74" i="32"/>
  <c r="T74" i="32"/>
  <c r="S74" i="32"/>
  <c r="R74" i="32"/>
  <c r="Q74" i="32"/>
  <c r="P74" i="32"/>
  <c r="O74" i="32"/>
  <c r="H74" i="32"/>
  <c r="A74" i="32"/>
  <c r="U73" i="32"/>
  <c r="T73" i="32"/>
  <c r="S73" i="32"/>
  <c r="R73" i="32"/>
  <c r="Q73" i="32"/>
  <c r="P73" i="32"/>
  <c r="O73" i="32"/>
  <c r="H73" i="32"/>
  <c r="A73" i="32"/>
  <c r="U72" i="32"/>
  <c r="T72" i="32"/>
  <c r="S72" i="32"/>
  <c r="R72" i="32"/>
  <c r="Q72" i="32"/>
  <c r="P72" i="32"/>
  <c r="O72" i="32"/>
  <c r="H72" i="32"/>
  <c r="A72" i="32"/>
  <c r="U71" i="32"/>
  <c r="T71" i="32"/>
  <c r="S71" i="32"/>
  <c r="R71" i="32"/>
  <c r="Q71" i="32"/>
  <c r="P71" i="32"/>
  <c r="O71" i="32"/>
  <c r="H71" i="32"/>
  <c r="A71" i="32"/>
  <c r="U70" i="32"/>
  <c r="T70" i="32"/>
  <c r="S70" i="32"/>
  <c r="R70" i="32"/>
  <c r="Q70" i="32"/>
  <c r="P70" i="32"/>
  <c r="O70" i="32"/>
  <c r="H70" i="32"/>
  <c r="A70" i="32"/>
  <c r="U69" i="32"/>
  <c r="T69" i="32"/>
  <c r="S69" i="32"/>
  <c r="R69" i="32"/>
  <c r="Q69" i="32"/>
  <c r="P69" i="32"/>
  <c r="O69" i="32"/>
  <c r="H69" i="32"/>
  <c r="A69" i="32"/>
  <c r="U68" i="32"/>
  <c r="T68" i="32"/>
  <c r="S68" i="32"/>
  <c r="R68" i="32"/>
  <c r="Q68" i="32"/>
  <c r="P68" i="32"/>
  <c r="O68" i="32"/>
  <c r="H68" i="32"/>
  <c r="A68" i="32"/>
  <c r="U67" i="32"/>
  <c r="T67" i="32"/>
  <c r="S67" i="32"/>
  <c r="R67" i="32"/>
  <c r="Q67" i="32"/>
  <c r="P67" i="32"/>
  <c r="O67" i="32"/>
  <c r="H67" i="32"/>
  <c r="A67" i="32"/>
  <c r="U66" i="32"/>
  <c r="T66" i="32"/>
  <c r="S66" i="32"/>
  <c r="R66" i="32"/>
  <c r="Q66" i="32"/>
  <c r="P66" i="32"/>
  <c r="O66" i="32"/>
  <c r="H66" i="32"/>
  <c r="A66" i="32"/>
  <c r="U65" i="32"/>
  <c r="T65" i="32"/>
  <c r="S65" i="32"/>
  <c r="R65" i="32"/>
  <c r="Q65" i="32"/>
  <c r="P65" i="32"/>
  <c r="O65" i="32"/>
  <c r="H65" i="32"/>
  <c r="A65" i="32"/>
  <c r="U64" i="32"/>
  <c r="T64" i="32"/>
  <c r="S64" i="32"/>
  <c r="R64" i="32"/>
  <c r="Q64" i="32"/>
  <c r="P64" i="32"/>
  <c r="O64" i="32"/>
  <c r="H64" i="32"/>
  <c r="A64" i="32"/>
  <c r="U63" i="32"/>
  <c r="T63" i="32"/>
  <c r="S63" i="32"/>
  <c r="R63" i="32"/>
  <c r="Q63" i="32"/>
  <c r="P63" i="32"/>
  <c r="O63" i="32"/>
  <c r="H63" i="32"/>
  <c r="A63" i="32"/>
  <c r="U62" i="32"/>
  <c r="T62" i="32"/>
  <c r="S62" i="32"/>
  <c r="R62" i="32"/>
  <c r="Q62" i="32"/>
  <c r="P62" i="32"/>
  <c r="O62" i="32"/>
  <c r="H62" i="32"/>
  <c r="A62" i="32"/>
  <c r="U61" i="32"/>
  <c r="T61" i="32"/>
  <c r="S61" i="32"/>
  <c r="R61" i="32"/>
  <c r="Q61" i="32"/>
  <c r="P61" i="32"/>
  <c r="O61" i="32"/>
  <c r="H61" i="32"/>
  <c r="A61" i="32"/>
  <c r="U60" i="32"/>
  <c r="T60" i="32"/>
  <c r="S60" i="32"/>
  <c r="R60" i="32"/>
  <c r="Q60" i="32"/>
  <c r="P60" i="32"/>
  <c r="O60" i="32"/>
  <c r="H60" i="32"/>
  <c r="A60" i="32"/>
  <c r="U59" i="32"/>
  <c r="T59" i="32"/>
  <c r="S59" i="32"/>
  <c r="R59" i="32"/>
  <c r="Q59" i="32"/>
  <c r="P59" i="32"/>
  <c r="O59" i="32"/>
  <c r="H59" i="32"/>
  <c r="A59" i="32"/>
  <c r="U58" i="32"/>
  <c r="T58" i="32"/>
  <c r="S58" i="32"/>
  <c r="R58" i="32"/>
  <c r="Q58" i="32"/>
  <c r="P58" i="32"/>
  <c r="O58" i="32"/>
  <c r="H58" i="32"/>
  <c r="A58" i="32"/>
  <c r="U57" i="32"/>
  <c r="T57" i="32"/>
  <c r="S57" i="32"/>
  <c r="R57" i="32"/>
  <c r="Q57" i="32"/>
  <c r="P57" i="32"/>
  <c r="O57" i="32"/>
  <c r="H57" i="32"/>
  <c r="A57" i="32"/>
  <c r="U56" i="32"/>
  <c r="T56" i="32"/>
  <c r="S56" i="32"/>
  <c r="R56" i="32"/>
  <c r="Q56" i="32"/>
  <c r="P56" i="32"/>
  <c r="O56" i="32"/>
  <c r="H56" i="32"/>
  <c r="A56" i="32"/>
  <c r="U55" i="32"/>
  <c r="T55" i="32"/>
  <c r="S55" i="32"/>
  <c r="R55" i="32"/>
  <c r="Q55" i="32"/>
  <c r="P55" i="32"/>
  <c r="O55" i="32"/>
  <c r="H55" i="32"/>
  <c r="A55" i="32"/>
  <c r="U54" i="32"/>
  <c r="T54" i="32"/>
  <c r="S54" i="32"/>
  <c r="R54" i="32"/>
  <c r="Q54" i="32"/>
  <c r="P54" i="32"/>
  <c r="O54" i="32"/>
  <c r="H54" i="32"/>
  <c r="A54" i="32"/>
  <c r="U53" i="32"/>
  <c r="T53" i="32"/>
  <c r="S53" i="32"/>
  <c r="R53" i="32"/>
  <c r="Q53" i="32"/>
  <c r="P53" i="32"/>
  <c r="O53" i="32"/>
  <c r="H53" i="32"/>
  <c r="A53" i="32"/>
  <c r="U52" i="32"/>
  <c r="T52" i="32"/>
  <c r="S52" i="32"/>
  <c r="R52" i="32"/>
  <c r="Q52" i="32"/>
  <c r="P52" i="32"/>
  <c r="O52" i="32"/>
  <c r="H52" i="32"/>
  <c r="A52" i="32"/>
  <c r="U51" i="32"/>
  <c r="T51" i="32"/>
  <c r="S51" i="32"/>
  <c r="R51" i="32"/>
  <c r="Q51" i="32"/>
  <c r="P51" i="32"/>
  <c r="O51" i="32"/>
  <c r="H51" i="32"/>
  <c r="A51" i="32"/>
  <c r="U50" i="32"/>
  <c r="T50" i="32"/>
  <c r="S50" i="32"/>
  <c r="R50" i="32"/>
  <c r="Q50" i="32"/>
  <c r="P50" i="32"/>
  <c r="O50" i="32"/>
  <c r="H50" i="32"/>
  <c r="A50" i="32"/>
  <c r="U49" i="32"/>
  <c r="T49" i="32"/>
  <c r="S49" i="32"/>
  <c r="R49" i="32"/>
  <c r="Q49" i="32"/>
  <c r="P49" i="32"/>
  <c r="O49" i="32"/>
  <c r="H49" i="32"/>
  <c r="A49" i="32"/>
  <c r="U48" i="32"/>
  <c r="T48" i="32"/>
  <c r="S48" i="32"/>
  <c r="R48" i="32"/>
  <c r="Q48" i="32"/>
  <c r="P48" i="32"/>
  <c r="O48" i="32"/>
  <c r="H48" i="32"/>
  <c r="A48" i="32"/>
  <c r="U47" i="32"/>
  <c r="T47" i="32"/>
  <c r="S47" i="32"/>
  <c r="R47" i="32"/>
  <c r="Q47" i="32"/>
  <c r="P47" i="32"/>
  <c r="O47" i="32"/>
  <c r="H47" i="32"/>
  <c r="A47" i="32"/>
  <c r="U46" i="32"/>
  <c r="T46" i="32"/>
  <c r="S46" i="32"/>
  <c r="R46" i="32"/>
  <c r="Q46" i="32"/>
  <c r="P46" i="32"/>
  <c r="O46" i="32"/>
  <c r="H46" i="32"/>
  <c r="A46" i="32"/>
  <c r="U45" i="32"/>
  <c r="T45" i="32"/>
  <c r="S45" i="32"/>
  <c r="R45" i="32"/>
  <c r="Q45" i="32"/>
  <c r="P45" i="32"/>
  <c r="O45" i="32"/>
  <c r="H45" i="32"/>
  <c r="A45" i="32"/>
  <c r="U44" i="32"/>
  <c r="T44" i="32"/>
  <c r="S44" i="32"/>
  <c r="R44" i="32"/>
  <c r="Q44" i="32"/>
  <c r="P44" i="32"/>
  <c r="O44" i="32"/>
  <c r="H44" i="32"/>
  <c r="A44" i="32"/>
  <c r="U43" i="32"/>
  <c r="T43" i="32"/>
  <c r="S43" i="32"/>
  <c r="R43" i="32"/>
  <c r="Q43" i="32"/>
  <c r="P43" i="32"/>
  <c r="O43" i="32"/>
  <c r="H43" i="32"/>
  <c r="A43" i="32"/>
  <c r="U42" i="32"/>
  <c r="T42" i="32"/>
  <c r="S42" i="32"/>
  <c r="R42" i="32"/>
  <c r="Q42" i="32"/>
  <c r="P42" i="32"/>
  <c r="O42" i="32"/>
  <c r="H42" i="32"/>
  <c r="A42" i="32"/>
  <c r="U41" i="32"/>
  <c r="T41" i="32"/>
  <c r="S41" i="32"/>
  <c r="R41" i="32"/>
  <c r="Q41" i="32"/>
  <c r="P41" i="32"/>
  <c r="O41" i="32"/>
  <c r="H41" i="32"/>
  <c r="A41" i="32"/>
  <c r="U40" i="32"/>
  <c r="T40" i="32"/>
  <c r="S40" i="32"/>
  <c r="R40" i="32"/>
  <c r="Q40" i="32"/>
  <c r="P40" i="32"/>
  <c r="O40" i="32"/>
  <c r="H40" i="32"/>
  <c r="A40" i="32"/>
  <c r="U39" i="32"/>
  <c r="T39" i="32"/>
  <c r="S39" i="32"/>
  <c r="R39" i="32"/>
  <c r="Q39" i="32"/>
  <c r="P39" i="32"/>
  <c r="O39" i="32"/>
  <c r="H39" i="32"/>
  <c r="A39" i="32"/>
  <c r="U38" i="32"/>
  <c r="T38" i="32"/>
  <c r="S38" i="32"/>
  <c r="R38" i="32"/>
  <c r="Q38" i="32"/>
  <c r="P38" i="32"/>
  <c r="O38" i="32"/>
  <c r="H38" i="32"/>
  <c r="A38" i="32"/>
  <c r="U37" i="32"/>
  <c r="T37" i="32"/>
  <c r="S37" i="32"/>
  <c r="R37" i="32"/>
  <c r="Q37" i="32"/>
  <c r="P37" i="32"/>
  <c r="O37" i="32"/>
  <c r="H37" i="32"/>
  <c r="A37" i="32"/>
  <c r="U36" i="32"/>
  <c r="T36" i="32"/>
  <c r="S36" i="32"/>
  <c r="R36" i="32"/>
  <c r="Q36" i="32"/>
  <c r="P36" i="32"/>
  <c r="O36" i="32"/>
  <c r="H36" i="32"/>
  <c r="A36" i="32"/>
  <c r="U35" i="32"/>
  <c r="T35" i="32"/>
  <c r="S35" i="32"/>
  <c r="R35" i="32"/>
  <c r="Q35" i="32"/>
  <c r="P35" i="32"/>
  <c r="O35" i="32"/>
  <c r="H35" i="32"/>
  <c r="A35" i="32"/>
  <c r="U34" i="32"/>
  <c r="T34" i="32"/>
  <c r="S34" i="32"/>
  <c r="R34" i="32"/>
  <c r="Q34" i="32"/>
  <c r="P34" i="32"/>
  <c r="O34" i="32"/>
  <c r="H34" i="32"/>
  <c r="A34" i="32"/>
  <c r="U33" i="32"/>
  <c r="T33" i="32"/>
  <c r="S33" i="32"/>
  <c r="R33" i="32"/>
  <c r="Q33" i="32"/>
  <c r="P33" i="32"/>
  <c r="O33" i="32"/>
  <c r="H33" i="32"/>
  <c r="A33" i="32"/>
  <c r="U32" i="32"/>
  <c r="T32" i="32"/>
  <c r="S32" i="32"/>
  <c r="R32" i="32"/>
  <c r="Q32" i="32"/>
  <c r="P32" i="32"/>
  <c r="O32" i="32"/>
  <c r="H32" i="32"/>
  <c r="A32" i="32"/>
  <c r="U31" i="32"/>
  <c r="T31" i="32"/>
  <c r="S31" i="32"/>
  <c r="R31" i="32"/>
  <c r="Q31" i="32"/>
  <c r="P31" i="32"/>
  <c r="O31" i="32"/>
  <c r="H31" i="32"/>
  <c r="A31" i="32"/>
  <c r="U30" i="32"/>
  <c r="T30" i="32"/>
  <c r="S30" i="32"/>
  <c r="R30" i="32"/>
  <c r="Q30" i="32"/>
  <c r="P30" i="32"/>
  <c r="O30" i="32"/>
  <c r="H30" i="32"/>
  <c r="A30" i="32"/>
  <c r="U29" i="32"/>
  <c r="T29" i="32"/>
  <c r="S29" i="32"/>
  <c r="R29" i="32"/>
  <c r="Q29" i="32"/>
  <c r="P29" i="32"/>
  <c r="O29" i="32"/>
  <c r="H29" i="32"/>
  <c r="A29" i="32"/>
  <c r="U28" i="32"/>
  <c r="T28" i="32"/>
  <c r="S28" i="32"/>
  <c r="R28" i="32"/>
  <c r="Q28" i="32"/>
  <c r="P28" i="32"/>
  <c r="O28" i="32"/>
  <c r="H28" i="32"/>
  <c r="A28" i="32"/>
  <c r="U27" i="32"/>
  <c r="T27" i="32"/>
  <c r="S27" i="32"/>
  <c r="R27" i="32"/>
  <c r="Q27" i="32"/>
  <c r="P27" i="32"/>
  <c r="O27" i="32"/>
  <c r="H27" i="32"/>
  <c r="A27" i="32"/>
  <c r="U26" i="32"/>
  <c r="T26" i="32"/>
  <c r="S26" i="32"/>
  <c r="R26" i="32"/>
  <c r="Q26" i="32"/>
  <c r="P26" i="32"/>
  <c r="O26" i="32"/>
  <c r="H26" i="32"/>
  <c r="A26" i="32"/>
  <c r="U25" i="32"/>
  <c r="T25" i="32"/>
  <c r="S25" i="32"/>
  <c r="R25" i="32"/>
  <c r="Q25" i="32"/>
  <c r="P25" i="32"/>
  <c r="O25" i="32"/>
  <c r="H25" i="32"/>
  <c r="A25" i="32"/>
  <c r="U24" i="32"/>
  <c r="T24" i="32"/>
  <c r="S24" i="32"/>
  <c r="R24" i="32"/>
  <c r="Q24" i="32"/>
  <c r="P24" i="32"/>
  <c r="O24" i="32"/>
  <c r="H24" i="32"/>
  <c r="A24" i="32"/>
  <c r="S23" i="32"/>
  <c r="Q23" i="32"/>
  <c r="P23" i="32"/>
  <c r="O23" i="32"/>
  <c r="H23" i="32"/>
  <c r="A23" i="32"/>
  <c r="S22" i="32"/>
  <c r="Q22" i="32"/>
  <c r="P22" i="32"/>
  <c r="O22" i="32"/>
  <c r="A22" i="32"/>
  <c r="S21" i="32"/>
  <c r="Q21" i="32"/>
  <c r="P21" i="32"/>
  <c r="O21" i="32"/>
  <c r="H21" i="32"/>
  <c r="A21" i="32"/>
  <c r="S20" i="32"/>
  <c r="Q20" i="32"/>
  <c r="P20" i="32"/>
  <c r="O20" i="32"/>
  <c r="H20" i="32"/>
  <c r="A20" i="32"/>
  <c r="S19" i="32"/>
  <c r="Q19" i="32"/>
  <c r="P19" i="32"/>
  <c r="O19" i="32"/>
  <c r="H19" i="32"/>
  <c r="A19" i="32"/>
  <c r="S18" i="32"/>
  <c r="Q18" i="32"/>
  <c r="P18" i="32"/>
  <c r="O18" i="32"/>
  <c r="A18" i="32"/>
  <c r="S17" i="32"/>
  <c r="Q17" i="32"/>
  <c r="P17" i="32"/>
  <c r="O17" i="32"/>
  <c r="H17" i="32"/>
  <c r="A17" i="32"/>
  <c r="S16" i="32"/>
  <c r="Q16" i="32"/>
  <c r="P16" i="32"/>
  <c r="O16" i="32"/>
  <c r="H16" i="32"/>
  <c r="A16" i="32"/>
  <c r="S15" i="32"/>
  <c r="Q15" i="32"/>
  <c r="P15" i="32"/>
  <c r="O15" i="32"/>
  <c r="H15" i="32"/>
  <c r="A15" i="32"/>
  <c r="S14" i="32"/>
  <c r="Q14" i="32"/>
  <c r="P14" i="32"/>
  <c r="O14" i="32"/>
  <c r="H14" i="32"/>
  <c r="A14" i="32"/>
  <c r="S13" i="32"/>
  <c r="Q13" i="32"/>
  <c r="P13" i="32"/>
  <c r="O13" i="32"/>
  <c r="K13" i="32"/>
  <c r="H13" i="32"/>
  <c r="A13" i="32"/>
  <c r="S12" i="32"/>
  <c r="Q12" i="32"/>
  <c r="P12" i="32"/>
  <c r="O12" i="32"/>
  <c r="K12" i="32"/>
  <c r="H12" i="32"/>
  <c r="A12" i="32"/>
  <c r="S11" i="32"/>
  <c r="Q11" i="32"/>
  <c r="P11" i="32"/>
  <c r="K11" i="32"/>
  <c r="H11" i="32"/>
  <c r="A11" i="32"/>
  <c r="S10" i="32"/>
  <c r="Q10" i="32"/>
  <c r="P10" i="32"/>
  <c r="O10" i="32"/>
  <c r="K10" i="32"/>
  <c r="H10" i="32"/>
  <c r="A10" i="32"/>
  <c r="S9" i="32"/>
  <c r="Q9" i="32"/>
  <c r="P9" i="32"/>
  <c r="O9" i="32"/>
  <c r="K9" i="32"/>
  <c r="H9" i="32"/>
  <c r="O11" i="32" s="1"/>
  <c r="A9" i="32"/>
  <c r="S8" i="32"/>
  <c r="Q8" i="32"/>
  <c r="P8" i="32"/>
  <c r="O8" i="32"/>
  <c r="K8" i="32"/>
  <c r="H8" i="32"/>
  <c r="A8" i="32"/>
  <c r="S7" i="32"/>
  <c r="Q7" i="32"/>
  <c r="P7" i="32"/>
  <c r="O7" i="32"/>
  <c r="K7" i="32"/>
  <c r="H7" i="32"/>
  <c r="A7" i="32"/>
  <c r="S6" i="32"/>
  <c r="Q6" i="32"/>
  <c r="P6" i="32"/>
  <c r="O6" i="32"/>
  <c r="K6" i="32"/>
  <c r="H6" i="32"/>
  <c r="A6" i="32"/>
  <c r="Q5" i="32"/>
  <c r="K5" i="32"/>
  <c r="S5" i="32" s="1"/>
  <c r="A5" i="32"/>
  <c r="U172" i="32"/>
  <c r="T172" i="32"/>
  <c r="S172" i="32"/>
  <c r="R172" i="32"/>
  <c r="Q172" i="32"/>
  <c r="P172" i="32"/>
  <c r="O172" i="32"/>
  <c r="H172" i="32"/>
  <c r="A172" i="32"/>
  <c r="U171" i="32"/>
  <c r="T171" i="32"/>
  <c r="S171" i="32"/>
  <c r="R171" i="32"/>
  <c r="Q171" i="32"/>
  <c r="P171" i="32"/>
  <c r="O171" i="32"/>
  <c r="H171" i="32"/>
  <c r="A171" i="32"/>
  <c r="U170" i="32"/>
  <c r="T170" i="32"/>
  <c r="S170" i="32"/>
  <c r="R170" i="32"/>
  <c r="Q170" i="32"/>
  <c r="P170" i="32"/>
  <c r="O170" i="32"/>
  <c r="H170" i="32"/>
  <c r="A170" i="32"/>
  <c r="U169" i="32"/>
  <c r="T169" i="32"/>
  <c r="S169" i="32"/>
  <c r="R169" i="32"/>
  <c r="Q169" i="32"/>
  <c r="P169" i="32"/>
  <c r="O169" i="32"/>
  <c r="H169" i="32"/>
  <c r="A169" i="32"/>
  <c r="U168" i="32"/>
  <c r="T168" i="32"/>
  <c r="S168" i="32"/>
  <c r="R168" i="32"/>
  <c r="Q168" i="32"/>
  <c r="P168" i="32"/>
  <c r="O168" i="32"/>
  <c r="H168" i="32"/>
  <c r="A168" i="32"/>
  <c r="U167" i="32"/>
  <c r="T167" i="32"/>
  <c r="S167" i="32"/>
  <c r="R167" i="32"/>
  <c r="Q167" i="32"/>
  <c r="P167" i="32"/>
  <c r="O167" i="32"/>
  <c r="H167" i="32"/>
  <c r="A167" i="32"/>
  <c r="U166" i="32"/>
  <c r="T166" i="32"/>
  <c r="S166" i="32"/>
  <c r="R166" i="32"/>
  <c r="Q166" i="32"/>
  <c r="P166" i="32"/>
  <c r="O166" i="32"/>
  <c r="H166" i="32"/>
  <c r="A166" i="32"/>
  <c r="U165" i="32"/>
  <c r="T165" i="32"/>
  <c r="S165" i="32"/>
  <c r="R165" i="32"/>
  <c r="Q165" i="32"/>
  <c r="P165" i="32"/>
  <c r="O165" i="32"/>
  <c r="H165" i="32"/>
  <c r="A165" i="32"/>
  <c r="U164" i="32"/>
  <c r="T164" i="32"/>
  <c r="S164" i="32"/>
  <c r="R164" i="32"/>
  <c r="Q164" i="32"/>
  <c r="P164" i="32"/>
  <c r="O164" i="32"/>
  <c r="H164" i="32"/>
  <c r="A164" i="32"/>
  <c r="U163" i="32"/>
  <c r="T163" i="32"/>
  <c r="S163" i="32"/>
  <c r="R163" i="32"/>
  <c r="Q163" i="32"/>
  <c r="P163" i="32"/>
  <c r="O163" i="32"/>
  <c r="H163" i="32"/>
  <c r="A163" i="32"/>
  <c r="U162" i="32"/>
  <c r="T162" i="32"/>
  <c r="S162" i="32"/>
  <c r="R162" i="32"/>
  <c r="Q162" i="32"/>
  <c r="P162" i="32"/>
  <c r="O162" i="32"/>
  <c r="H162" i="32"/>
  <c r="A162" i="32"/>
  <c r="U161" i="32"/>
  <c r="T161" i="32"/>
  <c r="S161" i="32"/>
  <c r="R161" i="32"/>
  <c r="Q161" i="32"/>
  <c r="P161" i="32"/>
  <c r="O161" i="32"/>
  <c r="H161" i="32"/>
  <c r="A161" i="32"/>
  <c r="U160" i="32"/>
  <c r="T160" i="32"/>
  <c r="S160" i="32"/>
  <c r="R160" i="32"/>
  <c r="Q160" i="32"/>
  <c r="P160" i="32"/>
  <c r="O160" i="32"/>
  <c r="H160" i="32"/>
  <c r="A160" i="32"/>
  <c r="U159" i="32"/>
  <c r="T159" i="32"/>
  <c r="S159" i="32"/>
  <c r="R159" i="32"/>
  <c r="Q159" i="32"/>
  <c r="P159" i="32"/>
  <c r="O159" i="32"/>
  <c r="H159" i="32"/>
  <c r="A159" i="32"/>
  <c r="U158" i="32"/>
  <c r="T158" i="32"/>
  <c r="S158" i="32"/>
  <c r="R158" i="32"/>
  <c r="Q158" i="32"/>
  <c r="P158" i="32"/>
  <c r="O158" i="32"/>
  <c r="H158" i="32"/>
  <c r="A158" i="32"/>
  <c r="U157" i="32"/>
  <c r="T157" i="32"/>
  <c r="S157" i="32"/>
  <c r="R157" i="32"/>
  <c r="Q157" i="32"/>
  <c r="P157" i="32"/>
  <c r="O157" i="32"/>
  <c r="H157" i="32"/>
  <c r="A157" i="32"/>
  <c r="U156" i="32"/>
  <c r="T156" i="32"/>
  <c r="S156" i="32"/>
  <c r="R156" i="32"/>
  <c r="Q156" i="32"/>
  <c r="P156" i="32"/>
  <c r="O156" i="32"/>
  <c r="H156" i="32"/>
  <c r="A156" i="32"/>
  <c r="U155" i="32"/>
  <c r="T155" i="32"/>
  <c r="S155" i="32"/>
  <c r="R155" i="32"/>
  <c r="Q155" i="32"/>
  <c r="P155" i="32"/>
  <c r="O155" i="32"/>
  <c r="H155" i="32"/>
  <c r="A155" i="32"/>
  <c r="U154" i="32"/>
  <c r="T154" i="32"/>
  <c r="S154" i="32"/>
  <c r="R154" i="32"/>
  <c r="Q154" i="32"/>
  <c r="P154" i="32"/>
  <c r="O154" i="32"/>
  <c r="H154" i="32"/>
  <c r="A154" i="32"/>
  <c r="U153" i="32"/>
  <c r="T153" i="32"/>
  <c r="S153" i="32"/>
  <c r="R153" i="32"/>
  <c r="Q153" i="32"/>
  <c r="P153" i="32"/>
  <c r="O153" i="32"/>
  <c r="H153" i="32"/>
  <c r="A153" i="32"/>
  <c r="U152" i="32"/>
  <c r="T152" i="32"/>
  <c r="S152" i="32"/>
  <c r="R152" i="32"/>
  <c r="Q152" i="32"/>
  <c r="P152" i="32"/>
  <c r="O152" i="32"/>
  <c r="H152" i="32"/>
  <c r="A152" i="32"/>
  <c r="U151" i="32"/>
  <c r="T151" i="32"/>
  <c r="S151" i="32"/>
  <c r="R151" i="32"/>
  <c r="Q151" i="32"/>
  <c r="P151" i="32"/>
  <c r="O151" i="32"/>
  <c r="H151" i="32"/>
  <c r="A151" i="32"/>
  <c r="U150" i="32"/>
  <c r="T150" i="32"/>
  <c r="S150" i="32"/>
  <c r="R150" i="32"/>
  <c r="Q150" i="32"/>
  <c r="P150" i="32"/>
  <c r="O150" i="32"/>
  <c r="H150" i="32"/>
  <c r="A150" i="32"/>
  <c r="U149" i="32"/>
  <c r="T149" i="32"/>
  <c r="S149" i="32"/>
  <c r="R149" i="32"/>
  <c r="Q149" i="32"/>
  <c r="P149" i="32"/>
  <c r="O149" i="32"/>
  <c r="H149" i="32"/>
  <c r="A149" i="32"/>
  <c r="U148" i="32"/>
  <c r="T148" i="32"/>
  <c r="S148" i="32"/>
  <c r="R148" i="32"/>
  <c r="Q148" i="32"/>
  <c r="P148" i="32"/>
  <c r="O148" i="32"/>
  <c r="H148" i="32"/>
  <c r="A148" i="32"/>
  <c r="U147" i="32"/>
  <c r="T147" i="32"/>
  <c r="S147" i="32"/>
  <c r="R147" i="32"/>
  <c r="Q147" i="32"/>
  <c r="P147" i="32"/>
  <c r="O147" i="32"/>
  <c r="H147" i="32"/>
  <c r="A147" i="32"/>
  <c r="U146" i="32"/>
  <c r="T146" i="32"/>
  <c r="S146" i="32"/>
  <c r="R146" i="32"/>
  <c r="Q146" i="32"/>
  <c r="P146" i="32"/>
  <c r="O146" i="32"/>
  <c r="H146" i="32"/>
  <c r="A146" i="32"/>
  <c r="U145" i="32"/>
  <c r="T145" i="32"/>
  <c r="S145" i="32"/>
  <c r="R145" i="32"/>
  <c r="Q145" i="32"/>
  <c r="P145" i="32"/>
  <c r="O145" i="32"/>
  <c r="H145" i="32"/>
  <c r="A145" i="32"/>
  <c r="U144" i="32"/>
  <c r="T144" i="32"/>
  <c r="S144" i="32"/>
  <c r="R144" i="32"/>
  <c r="Q144" i="32"/>
  <c r="P144" i="32"/>
  <c r="O144" i="32"/>
  <c r="H144" i="32"/>
  <c r="A144" i="32"/>
  <c r="U143" i="32"/>
  <c r="T143" i="32"/>
  <c r="S143" i="32"/>
  <c r="R143" i="32"/>
  <c r="Q143" i="32"/>
  <c r="P143" i="32"/>
  <c r="O143" i="32"/>
  <c r="H143" i="32"/>
  <c r="A143" i="32"/>
  <c r="U142" i="32"/>
  <c r="T142" i="32"/>
  <c r="S142" i="32"/>
  <c r="R142" i="32"/>
  <c r="Q142" i="32"/>
  <c r="P142" i="32"/>
  <c r="O142" i="32"/>
  <c r="H142" i="32"/>
  <c r="A142" i="32"/>
  <c r="U141" i="32"/>
  <c r="T141" i="32"/>
  <c r="S141" i="32"/>
  <c r="R141" i="32"/>
  <c r="Q141" i="32"/>
  <c r="P141" i="32"/>
  <c r="O141" i="32"/>
  <c r="H141" i="32"/>
  <c r="A141" i="32"/>
  <c r="U140" i="32"/>
  <c r="T140" i="32"/>
  <c r="S140" i="32"/>
  <c r="R140" i="32"/>
  <c r="Q140" i="32"/>
  <c r="P140" i="32"/>
  <c r="O140" i="32"/>
  <c r="H140" i="32"/>
  <c r="A140" i="32"/>
  <c r="U139" i="32"/>
  <c r="T139" i="32"/>
  <c r="S139" i="32"/>
  <c r="R139" i="32"/>
  <c r="Q139" i="32"/>
  <c r="P139" i="32"/>
  <c r="O139" i="32"/>
  <c r="H139" i="32"/>
  <c r="A139" i="32"/>
  <c r="U138" i="32"/>
  <c r="T138" i="32"/>
  <c r="S138" i="32"/>
  <c r="R138" i="32"/>
  <c r="Q138" i="32"/>
  <c r="P138" i="32"/>
  <c r="O138" i="32"/>
  <c r="H138" i="32"/>
  <c r="A138" i="32"/>
  <c r="U137" i="32"/>
  <c r="T137" i="32"/>
  <c r="S137" i="32"/>
  <c r="R137" i="32"/>
  <c r="Q137" i="32"/>
  <c r="P137" i="32"/>
  <c r="O137" i="32"/>
  <c r="H137" i="32"/>
  <c r="A137" i="32"/>
  <c r="U136" i="32"/>
  <c r="T136" i="32"/>
  <c r="S136" i="32"/>
  <c r="R136" i="32"/>
  <c r="Q136" i="32"/>
  <c r="P136" i="32"/>
  <c r="O136" i="32"/>
  <c r="H136" i="32"/>
  <c r="A136" i="32"/>
  <c r="U135" i="32"/>
  <c r="T135" i="32"/>
  <c r="S135" i="32"/>
  <c r="R135" i="32"/>
  <c r="Q135" i="32"/>
  <c r="P135" i="32"/>
  <c r="O135" i="32"/>
  <c r="H135" i="32"/>
  <c r="A135" i="32"/>
  <c r="U134" i="32"/>
  <c r="T134" i="32"/>
  <c r="S134" i="32"/>
  <c r="R134" i="32"/>
  <c r="Q134" i="32"/>
  <c r="P134" i="32"/>
  <c r="O134" i="32"/>
  <c r="H134" i="32"/>
  <c r="A134" i="32"/>
  <c r="U133" i="32"/>
  <c r="T133" i="32"/>
  <c r="S133" i="32"/>
  <c r="R133" i="32"/>
  <c r="Q133" i="32"/>
  <c r="P133" i="32"/>
  <c r="O133" i="32"/>
  <c r="H133" i="32"/>
  <c r="A133" i="32"/>
  <c r="U132" i="32"/>
  <c r="T132" i="32"/>
  <c r="S132" i="32"/>
  <c r="R132" i="32"/>
  <c r="Q132" i="32"/>
  <c r="P132" i="32"/>
  <c r="O132" i="32"/>
  <c r="H132" i="32"/>
  <c r="A132" i="32"/>
  <c r="U131" i="32"/>
  <c r="T131" i="32"/>
  <c r="S131" i="32"/>
  <c r="R131" i="32"/>
  <c r="Q131" i="32"/>
  <c r="P131" i="32"/>
  <c r="O131" i="32"/>
  <c r="H131" i="32"/>
  <c r="A131" i="32"/>
  <c r="U130" i="32"/>
  <c r="T130" i="32"/>
  <c r="S130" i="32"/>
  <c r="R130" i="32"/>
  <c r="Q130" i="32"/>
  <c r="P130" i="32"/>
  <c r="O130" i="32"/>
  <c r="H130" i="32"/>
  <c r="A130" i="32"/>
  <c r="U129" i="32"/>
  <c r="T129" i="32"/>
  <c r="S129" i="32"/>
  <c r="R129" i="32"/>
  <c r="Q129" i="32"/>
  <c r="P129" i="32"/>
  <c r="O129" i="32"/>
  <c r="H129" i="32"/>
  <c r="A129" i="32"/>
  <c r="U128" i="32"/>
  <c r="T128" i="32"/>
  <c r="S128" i="32"/>
  <c r="R128" i="32"/>
  <c r="Q128" i="32"/>
  <c r="P128" i="32"/>
  <c r="O128" i="32"/>
  <c r="H128" i="32"/>
  <c r="A128" i="32"/>
  <c r="U127" i="32"/>
  <c r="T127" i="32"/>
  <c r="S127" i="32"/>
  <c r="R127" i="32"/>
  <c r="Q127" i="32"/>
  <c r="P127" i="32"/>
  <c r="O127" i="32"/>
  <c r="H127" i="32"/>
  <c r="A127" i="32"/>
  <c r="U126" i="32"/>
  <c r="T126" i="32"/>
  <c r="S126" i="32"/>
  <c r="R126" i="32"/>
  <c r="Q126" i="32"/>
  <c r="P126" i="32"/>
  <c r="O126" i="32"/>
  <c r="H126" i="32"/>
  <c r="A126" i="32"/>
  <c r="U125" i="32"/>
  <c r="T125" i="32"/>
  <c r="S125" i="32"/>
  <c r="R125" i="32"/>
  <c r="Q125" i="32"/>
  <c r="P125" i="32"/>
  <c r="O125" i="32"/>
  <c r="H125" i="32"/>
  <c r="A125" i="32"/>
  <c r="U124" i="32"/>
  <c r="T124" i="32"/>
  <c r="S124" i="32"/>
  <c r="R124" i="32"/>
  <c r="Q124" i="32"/>
  <c r="P124" i="32"/>
  <c r="O124" i="32"/>
  <c r="H124" i="32"/>
  <c r="A124" i="32"/>
  <c r="U123" i="32"/>
  <c r="T123" i="32"/>
  <c r="S123" i="32"/>
  <c r="R123" i="32"/>
  <c r="Q123" i="32"/>
  <c r="P123" i="32"/>
  <c r="O123" i="32"/>
  <c r="H123" i="32"/>
  <c r="A123" i="32"/>
  <c r="U122" i="32"/>
  <c r="T122" i="32"/>
  <c r="S122" i="32"/>
  <c r="R122" i="32"/>
  <c r="Q122" i="32"/>
  <c r="P122" i="32"/>
  <c r="O122" i="32"/>
  <c r="H122" i="32"/>
  <c r="A122" i="32"/>
  <c r="U121" i="32"/>
  <c r="T121" i="32"/>
  <c r="S121" i="32"/>
  <c r="R121" i="32"/>
  <c r="Q121" i="32"/>
  <c r="P121" i="32"/>
  <c r="O121" i="32"/>
  <c r="H121" i="32"/>
  <c r="A121" i="32"/>
  <c r="U120" i="32"/>
  <c r="T120" i="32"/>
  <c r="S120" i="32"/>
  <c r="R120" i="32"/>
  <c r="Q120" i="32"/>
  <c r="P120" i="32"/>
  <c r="O120" i="32"/>
  <c r="H120" i="32"/>
  <c r="A120" i="32"/>
  <c r="U119" i="32"/>
  <c r="T119" i="32"/>
  <c r="S119" i="32"/>
  <c r="R119" i="32"/>
  <c r="Q119" i="32"/>
  <c r="P119" i="32"/>
  <c r="O119" i="32"/>
  <c r="H119" i="32"/>
  <c r="A119" i="32"/>
  <c r="U118" i="32"/>
  <c r="T118" i="32"/>
  <c r="S118" i="32"/>
  <c r="R118" i="32"/>
  <c r="Q118" i="32"/>
  <c r="P118" i="32"/>
  <c r="O118" i="32"/>
  <c r="H118" i="32"/>
  <c r="A118" i="32"/>
  <c r="U117" i="32"/>
  <c r="T117" i="32"/>
  <c r="S117" i="32"/>
  <c r="R117" i="32"/>
  <c r="Q117" i="32"/>
  <c r="P117" i="32"/>
  <c r="O117" i="32"/>
  <c r="H117" i="32"/>
  <c r="A117" i="32"/>
  <c r="S30" i="14"/>
  <c r="Q30" i="14"/>
  <c r="O30" i="14"/>
  <c r="O5" i="32" l="1"/>
  <c r="W15" i="47" s="1"/>
  <c r="P5" i="32"/>
  <c r="X15" i="47" s="1"/>
  <c r="BK8" i="47"/>
  <c r="AH15" i="47"/>
  <c r="BV8" i="47"/>
  <c r="AK15" i="47"/>
  <c r="BY8" i="47"/>
  <c r="R7" i="32"/>
  <c r="CE8" i="47"/>
  <c r="AQ15" i="47"/>
  <c r="BB15" i="47"/>
  <c r="CP8" i="47"/>
  <c r="BE15" i="47"/>
  <c r="CS8" i="47"/>
  <c r="R11" i="32"/>
  <c r="DS8" i="47"/>
  <c r="CE15" i="47"/>
  <c r="R9" i="32"/>
  <c r="CY8" i="47"/>
  <c r="BK15" i="47"/>
  <c r="BV15" i="47"/>
  <c r="DJ8" i="47"/>
  <c r="BY15" i="47"/>
  <c r="DM8" i="47"/>
  <c r="CF15" i="47"/>
  <c r="DT8" i="47"/>
  <c r="CI15" i="47"/>
  <c r="DW8" i="47"/>
  <c r="R12" i="32"/>
  <c r="EC8" i="47"/>
  <c r="CO15" i="47"/>
  <c r="CZ15" i="47"/>
  <c r="EN8" i="47"/>
  <c r="DC15" i="47"/>
  <c r="EQ8" i="47"/>
  <c r="DJ15" i="47"/>
  <c r="EX8" i="47"/>
  <c r="DM15" i="47"/>
  <c r="FA8" i="47"/>
  <c r="DT15" i="47"/>
  <c r="FH8" i="47"/>
  <c r="DW15" i="47"/>
  <c r="FK8" i="47"/>
  <c r="ED15" i="47"/>
  <c r="FR8" i="47"/>
  <c r="EG15" i="47"/>
  <c r="FU8" i="47"/>
  <c r="EN15" i="47"/>
  <c r="GB8" i="47"/>
  <c r="EQ15" i="47"/>
  <c r="GE8" i="47"/>
  <c r="R18" i="32"/>
  <c r="EW15" i="47"/>
  <c r="GK8" i="47"/>
  <c r="FG15" i="47"/>
  <c r="GU8" i="47"/>
  <c r="R20" i="32"/>
  <c r="FQ15" i="47"/>
  <c r="HE8" i="47"/>
  <c r="GA15" i="47"/>
  <c r="HO8" i="47"/>
  <c r="GL15" i="47"/>
  <c r="HZ8" i="47"/>
  <c r="GO15" i="47"/>
  <c r="IC8" i="47"/>
  <c r="GV15" i="47"/>
  <c r="IJ8" i="47"/>
  <c r="GY15" i="47"/>
  <c r="IM8" i="47"/>
  <c r="HF15" i="47"/>
  <c r="IT8" i="47"/>
  <c r="IV8" i="47"/>
  <c r="HH15" i="47"/>
  <c r="HO15" i="47"/>
  <c r="JC8" i="47"/>
  <c r="HS15" i="47"/>
  <c r="JG8" i="47"/>
  <c r="HZ15" i="47"/>
  <c r="JN8" i="47"/>
  <c r="IB15" i="47"/>
  <c r="JP8" i="47"/>
  <c r="II15" i="47"/>
  <c r="JW8" i="47"/>
  <c r="IM15" i="47"/>
  <c r="KA8" i="47"/>
  <c r="IT15" i="47"/>
  <c r="KH8" i="47"/>
  <c r="IV15" i="47"/>
  <c r="KJ8" i="47"/>
  <c r="JC15" i="47"/>
  <c r="KQ8" i="47"/>
  <c r="JG15" i="47"/>
  <c r="KU8" i="47"/>
  <c r="JN15" i="47"/>
  <c r="LB8" i="47"/>
  <c r="JP15" i="47"/>
  <c r="LD8" i="47"/>
  <c r="AA15" i="47"/>
  <c r="BO8" i="47"/>
  <c r="R6" i="32"/>
  <c r="BU8" i="47"/>
  <c r="AG15" i="47"/>
  <c r="AR15" i="47"/>
  <c r="CF8" i="47"/>
  <c r="AU15" i="47"/>
  <c r="CI8" i="47"/>
  <c r="R8" i="32"/>
  <c r="CO8" i="47"/>
  <c r="BA15" i="47"/>
  <c r="BL15" i="47"/>
  <c r="CZ8" i="47"/>
  <c r="BO15" i="47"/>
  <c r="DC8" i="47"/>
  <c r="R10" i="32"/>
  <c r="DI8" i="47"/>
  <c r="BU15" i="47"/>
  <c r="CP15" i="47"/>
  <c r="ED8" i="47"/>
  <c r="CS15" i="47"/>
  <c r="EG8" i="47"/>
  <c r="R13" i="32"/>
  <c r="EM8" i="47"/>
  <c r="CY15" i="47"/>
  <c r="EW8" i="47"/>
  <c r="DI15" i="47"/>
  <c r="R15" i="32"/>
  <c r="DS15" i="47"/>
  <c r="FG8" i="47"/>
  <c r="EC15" i="47"/>
  <c r="FQ8" i="47"/>
  <c r="R17" i="32"/>
  <c r="EM15" i="47"/>
  <c r="GA8" i="47"/>
  <c r="EX15" i="47"/>
  <c r="GL8" i="47"/>
  <c r="FA15" i="47"/>
  <c r="GO8" i="47"/>
  <c r="FH15" i="47"/>
  <c r="GV8" i="47"/>
  <c r="FK15" i="47"/>
  <c r="GY8" i="47"/>
  <c r="FR15" i="47"/>
  <c r="HF8" i="47"/>
  <c r="FU15" i="47"/>
  <c r="HI8" i="47"/>
  <c r="GB15" i="47"/>
  <c r="HP8" i="47"/>
  <c r="GE15" i="47"/>
  <c r="HS8" i="47"/>
  <c r="R22" i="32"/>
  <c r="GK15" i="47"/>
  <c r="HY8" i="47"/>
  <c r="GU15" i="47"/>
  <c r="II8" i="47"/>
  <c r="IS8" i="47"/>
  <c r="HE15" i="47"/>
  <c r="HI15" i="47"/>
  <c r="IW8" i="47"/>
  <c r="HP15" i="47"/>
  <c r="JD8" i="47"/>
  <c r="HR15" i="47"/>
  <c r="JF8" i="47"/>
  <c r="HY15" i="47"/>
  <c r="JM8" i="47"/>
  <c r="IC15" i="47"/>
  <c r="JQ8" i="47"/>
  <c r="IJ15" i="47"/>
  <c r="JX8" i="47"/>
  <c r="IL15" i="47"/>
  <c r="JZ8" i="47"/>
  <c r="IS15" i="47"/>
  <c r="KG8" i="47"/>
  <c r="IW15" i="47"/>
  <c r="KK8" i="47"/>
  <c r="JD15" i="47"/>
  <c r="KR8" i="47"/>
  <c r="JF15" i="47"/>
  <c r="KT8" i="47"/>
  <c r="JM15" i="47"/>
  <c r="LA8" i="47"/>
  <c r="JQ15" i="47"/>
  <c r="LE8" i="47"/>
  <c r="BM8" i="47"/>
  <c r="Y15" i="47"/>
  <c r="CG8" i="47"/>
  <c r="AS15" i="47"/>
  <c r="DA8" i="47"/>
  <c r="BM15" i="47"/>
  <c r="EE8" i="47"/>
  <c r="CQ15" i="47"/>
  <c r="GM8" i="47"/>
  <c r="EY15" i="47"/>
  <c r="GW8" i="47"/>
  <c r="FI15" i="47"/>
  <c r="HG8" i="47"/>
  <c r="FS15" i="47"/>
  <c r="HQ8" i="47"/>
  <c r="GC15" i="47"/>
  <c r="HJ15" i="47"/>
  <c r="IX8" i="47"/>
  <c r="JE8" i="47"/>
  <c r="HQ15" i="47"/>
  <c r="HU15" i="47"/>
  <c r="JI8" i="47"/>
  <c r="ID15" i="47"/>
  <c r="JR8" i="47"/>
  <c r="JY8" i="47"/>
  <c r="IK15" i="47"/>
  <c r="IO15" i="47"/>
  <c r="KC8" i="47"/>
  <c r="IX15" i="47"/>
  <c r="KL8" i="47"/>
  <c r="KS8" i="47"/>
  <c r="JE15" i="47"/>
  <c r="JI15" i="47"/>
  <c r="KW8" i="47"/>
  <c r="JR15" i="47"/>
  <c r="LF8" i="47"/>
  <c r="BW8" i="47"/>
  <c r="AI15" i="47"/>
  <c r="CQ8" i="47"/>
  <c r="BC15" i="47"/>
  <c r="DK8" i="47"/>
  <c r="BW15" i="47"/>
  <c r="DU8" i="47"/>
  <c r="CG15" i="47"/>
  <c r="EO8" i="47"/>
  <c r="DA15" i="47"/>
  <c r="EY8" i="47"/>
  <c r="DK15" i="47"/>
  <c r="FI8" i="47"/>
  <c r="DU15" i="47"/>
  <c r="FS8" i="47"/>
  <c r="EE15" i="47"/>
  <c r="GC8" i="47"/>
  <c r="EO15" i="47"/>
  <c r="IA8" i="47"/>
  <c r="GM15" i="47"/>
  <c r="IK8" i="47"/>
  <c r="GW15" i="47"/>
  <c r="IU8" i="47"/>
  <c r="HG15" i="47"/>
  <c r="IY8" i="47"/>
  <c r="HK15" i="47"/>
  <c r="HT15" i="47"/>
  <c r="JH8" i="47"/>
  <c r="JO8" i="47"/>
  <c r="IA15" i="47"/>
  <c r="IE15" i="47"/>
  <c r="JS8" i="47"/>
  <c r="IN15" i="47"/>
  <c r="KB8" i="47"/>
  <c r="KI8" i="47"/>
  <c r="IU15" i="47"/>
  <c r="IY15" i="47"/>
  <c r="KM8" i="47"/>
  <c r="JH15" i="47"/>
  <c r="KV8" i="47"/>
  <c r="LC8" i="47"/>
  <c r="JO15" i="47"/>
  <c r="JS15" i="47"/>
  <c r="LG8" i="47"/>
  <c r="T6" i="32"/>
  <c r="T7" i="32"/>
  <c r="T9" i="32"/>
  <c r="T13" i="32"/>
  <c r="T22" i="32"/>
  <c r="T8" i="32"/>
  <c r="T12" i="32"/>
  <c r="T17" i="32"/>
  <c r="T18" i="32"/>
  <c r="T10" i="32"/>
  <c r="U6" i="32"/>
  <c r="U7" i="32"/>
  <c r="U8" i="32"/>
  <c r="U9" i="32"/>
  <c r="U10" i="32"/>
  <c r="U12" i="32"/>
  <c r="U13" i="32"/>
  <c r="T15" i="32"/>
  <c r="U17" i="32"/>
  <c r="U18" i="32"/>
  <c r="T20" i="32"/>
  <c r="U22" i="32"/>
  <c r="U15" i="32"/>
  <c r="U20" i="32"/>
  <c r="R14" i="32"/>
  <c r="R16" i="32"/>
  <c r="R19" i="32"/>
  <c r="R21" i="32"/>
  <c r="R23" i="32"/>
  <c r="T11" i="32"/>
  <c r="U11" i="32"/>
  <c r="U203" i="32"/>
  <c r="R203" i="32"/>
  <c r="T203" i="32" s="1"/>
  <c r="R5" i="32"/>
  <c r="H93" i="32"/>
  <c r="O111" i="32"/>
  <c r="K4" i="32"/>
  <c r="O4" i="32" s="1"/>
  <c r="M15" i="47" s="1"/>
  <c r="H92" i="32"/>
  <c r="H110" i="32"/>
  <c r="H113" i="32"/>
  <c r="D18" i="1"/>
  <c r="A98" i="32"/>
  <c r="H98" i="32"/>
  <c r="O98" i="32"/>
  <c r="P98" i="32"/>
  <c r="Q98" i="32"/>
  <c r="R98" i="32"/>
  <c r="S98" i="32"/>
  <c r="T98" i="32"/>
  <c r="U98" i="32"/>
  <c r="A99" i="32"/>
  <c r="H99" i="32"/>
  <c r="O99" i="32"/>
  <c r="P99" i="32"/>
  <c r="Q99" i="32"/>
  <c r="R99" i="32"/>
  <c r="S99" i="32"/>
  <c r="T99" i="32"/>
  <c r="U99" i="32"/>
  <c r="A100" i="32"/>
  <c r="H100" i="32"/>
  <c r="O100" i="32"/>
  <c r="P100" i="32"/>
  <c r="Q100" i="32"/>
  <c r="R100" i="32"/>
  <c r="S100" i="32"/>
  <c r="T100" i="32"/>
  <c r="U100" i="32"/>
  <c r="A101" i="32"/>
  <c r="H101" i="32"/>
  <c r="O101" i="32"/>
  <c r="P101" i="32"/>
  <c r="Q101" i="32"/>
  <c r="R101" i="32"/>
  <c r="S101" i="32"/>
  <c r="T101" i="32"/>
  <c r="U101" i="32"/>
  <c r="A102" i="32"/>
  <c r="H102" i="32"/>
  <c r="O102" i="32"/>
  <c r="P102" i="32"/>
  <c r="Q102" i="32"/>
  <c r="R102" i="32"/>
  <c r="S102" i="32"/>
  <c r="T102" i="32"/>
  <c r="U102" i="32"/>
  <c r="A103" i="32"/>
  <c r="H103" i="32"/>
  <c r="O103" i="32"/>
  <c r="P103" i="32"/>
  <c r="Q103" i="32"/>
  <c r="R103" i="32"/>
  <c r="S103" i="32"/>
  <c r="T103" i="32"/>
  <c r="U103" i="32"/>
  <c r="A104" i="32"/>
  <c r="H104" i="32"/>
  <c r="O104" i="32"/>
  <c r="P104" i="32"/>
  <c r="Q104" i="32"/>
  <c r="R104" i="32"/>
  <c r="S104" i="32"/>
  <c r="T104" i="32"/>
  <c r="U104" i="32"/>
  <c r="A105" i="32"/>
  <c r="H105" i="32"/>
  <c r="O105" i="32"/>
  <c r="P105" i="32"/>
  <c r="Q105" i="32"/>
  <c r="R105" i="32"/>
  <c r="S105" i="32"/>
  <c r="T105" i="32"/>
  <c r="U105" i="32"/>
  <c r="A106" i="32"/>
  <c r="H106" i="32"/>
  <c r="O106" i="32"/>
  <c r="P106" i="32"/>
  <c r="Q106" i="32"/>
  <c r="R106" i="32"/>
  <c r="S106" i="32"/>
  <c r="T106" i="32"/>
  <c r="U106" i="32"/>
  <c r="A107" i="32"/>
  <c r="H107" i="32"/>
  <c r="O107" i="32"/>
  <c r="P107" i="32"/>
  <c r="Q107" i="32"/>
  <c r="R107" i="32"/>
  <c r="S107" i="32"/>
  <c r="T107" i="32"/>
  <c r="U107" i="32"/>
  <c r="A108" i="32"/>
  <c r="H108" i="32"/>
  <c r="O108" i="32"/>
  <c r="P108" i="32"/>
  <c r="Q108" i="32"/>
  <c r="R108" i="32"/>
  <c r="S108" i="32"/>
  <c r="T108" i="32"/>
  <c r="U108" i="32"/>
  <c r="A109" i="32"/>
  <c r="H109" i="32"/>
  <c r="O109" i="32"/>
  <c r="P109" i="32"/>
  <c r="Q109" i="32"/>
  <c r="R109" i="32"/>
  <c r="S109" i="32"/>
  <c r="T109" i="32"/>
  <c r="U109" i="32"/>
  <c r="A110" i="32"/>
  <c r="O110" i="32"/>
  <c r="P110" i="32"/>
  <c r="Q110" i="32"/>
  <c r="R110" i="32"/>
  <c r="S110" i="32"/>
  <c r="T110" i="32"/>
  <c r="U110" i="32"/>
  <c r="A111" i="32"/>
  <c r="H111" i="32"/>
  <c r="P111" i="32"/>
  <c r="Q111" i="32"/>
  <c r="R111" i="32"/>
  <c r="S111" i="32"/>
  <c r="T111" i="32"/>
  <c r="U111" i="32"/>
  <c r="A112" i="32"/>
  <c r="H112" i="32"/>
  <c r="O112" i="32"/>
  <c r="P112" i="32"/>
  <c r="Q112" i="32"/>
  <c r="R112" i="32"/>
  <c r="S112" i="32"/>
  <c r="T112" i="32"/>
  <c r="U112" i="32"/>
  <c r="A113" i="32"/>
  <c r="O113" i="32"/>
  <c r="P113" i="32"/>
  <c r="Q113" i="32"/>
  <c r="R113" i="32"/>
  <c r="S113" i="32"/>
  <c r="T113" i="32"/>
  <c r="U113" i="32"/>
  <c r="A114" i="32"/>
  <c r="H114" i="32"/>
  <c r="O114" i="32"/>
  <c r="P114" i="32"/>
  <c r="Q114" i="32"/>
  <c r="R114" i="32"/>
  <c r="S114" i="32"/>
  <c r="T114" i="32"/>
  <c r="U114" i="32"/>
  <c r="A115" i="32"/>
  <c r="H115" i="32"/>
  <c r="O115" i="32"/>
  <c r="P115" i="32"/>
  <c r="Q115" i="32"/>
  <c r="R115" i="32"/>
  <c r="S115" i="32"/>
  <c r="T115" i="32"/>
  <c r="U115" i="32"/>
  <c r="A116" i="32"/>
  <c r="H116" i="32"/>
  <c r="O116" i="32"/>
  <c r="P116" i="32"/>
  <c r="Q116" i="32"/>
  <c r="R116" i="32"/>
  <c r="S116" i="32"/>
  <c r="T116" i="32"/>
  <c r="U116" i="32"/>
  <c r="U97" i="32"/>
  <c r="T97" i="32"/>
  <c r="S97" i="32"/>
  <c r="R97" i="32"/>
  <c r="Q97" i="32"/>
  <c r="P97" i="32"/>
  <c r="O97" i="32"/>
  <c r="U96" i="32"/>
  <c r="T96" i="32"/>
  <c r="S96" i="32"/>
  <c r="R96" i="32"/>
  <c r="Q96" i="32"/>
  <c r="P96" i="32"/>
  <c r="O96" i="32"/>
  <c r="S92" i="32"/>
  <c r="O93" i="32"/>
  <c r="H91" i="32"/>
  <c r="H95" i="32"/>
  <c r="BL8" i="47" l="1"/>
  <c r="BA8" i="47"/>
  <c r="R4" i="32"/>
  <c r="BD8" i="47" s="1"/>
  <c r="T5" i="32"/>
  <c r="AB15" i="47" s="1"/>
  <c r="Z15" i="47"/>
  <c r="BN8" i="47"/>
  <c r="U21" i="32"/>
  <c r="GG15" i="47" s="1"/>
  <c r="GD15" i="47"/>
  <c r="HR8" i="47"/>
  <c r="T16" i="32"/>
  <c r="EH15" i="47" s="1"/>
  <c r="EF15" i="47"/>
  <c r="FT8" i="47"/>
  <c r="EP15" i="47"/>
  <c r="GD8" i="47"/>
  <c r="DB15" i="47"/>
  <c r="EP8" i="47"/>
  <c r="BD15" i="47"/>
  <c r="CR8" i="47"/>
  <c r="FT15" i="47"/>
  <c r="HH8" i="47"/>
  <c r="CR15" i="47"/>
  <c r="EF8" i="47"/>
  <c r="CH15" i="47"/>
  <c r="DV8" i="47"/>
  <c r="T23" i="32"/>
  <c r="GZ15" i="47" s="1"/>
  <c r="GX15" i="47"/>
  <c r="IL8" i="47"/>
  <c r="T19" i="32"/>
  <c r="GZ8" i="47" s="1"/>
  <c r="FJ15" i="47"/>
  <c r="GX8" i="47"/>
  <c r="T14" i="32"/>
  <c r="DN15" i="47" s="1"/>
  <c r="DL15" i="47"/>
  <c r="EZ8" i="47"/>
  <c r="GN15" i="47"/>
  <c r="IB8" i="47"/>
  <c r="DV15" i="47"/>
  <c r="FJ8" i="47"/>
  <c r="BX15" i="47"/>
  <c r="DL8" i="47"/>
  <c r="AJ15" i="47"/>
  <c r="BX8" i="47"/>
  <c r="EZ15" i="47"/>
  <c r="GN8" i="47"/>
  <c r="BN15" i="47"/>
  <c r="DB8" i="47"/>
  <c r="AT15" i="47"/>
  <c r="CH8" i="47"/>
  <c r="CJ15" i="47"/>
  <c r="DX8" i="47"/>
  <c r="FW15" i="47"/>
  <c r="HK8" i="47"/>
  <c r="GQ15" i="47"/>
  <c r="IE8" i="47"/>
  <c r="FC15" i="47"/>
  <c r="GQ8" i="47"/>
  <c r="DX15" i="47"/>
  <c r="FL8" i="47"/>
  <c r="CU15" i="47"/>
  <c r="EI8" i="47"/>
  <c r="BQ15" i="47"/>
  <c r="DE8" i="47"/>
  <c r="AW15" i="47"/>
  <c r="CK8" i="47"/>
  <c r="BZ15" i="47"/>
  <c r="DN8" i="47"/>
  <c r="ER15" i="47"/>
  <c r="GF8" i="47"/>
  <c r="BF15" i="47"/>
  <c r="CT8" i="47"/>
  <c r="DD15" i="47"/>
  <c r="ER8" i="47"/>
  <c r="AV15" i="47"/>
  <c r="CJ8" i="47"/>
  <c r="CK15" i="47"/>
  <c r="DY8" i="47"/>
  <c r="FL15" i="47"/>
  <c r="DY15" i="47"/>
  <c r="FM8" i="47"/>
  <c r="FV15" i="47"/>
  <c r="HJ8" i="47"/>
  <c r="ES15" i="47"/>
  <c r="GG8" i="47"/>
  <c r="DE15" i="47"/>
  <c r="ES8" i="47"/>
  <c r="CA15" i="47"/>
  <c r="DO8" i="47"/>
  <c r="BG15" i="47"/>
  <c r="CU8" i="47"/>
  <c r="AM15" i="47"/>
  <c r="CA8" i="47"/>
  <c r="FB15" i="47"/>
  <c r="GP8" i="47"/>
  <c r="CT15" i="47"/>
  <c r="EH8" i="47"/>
  <c r="GP15" i="47"/>
  <c r="ID8" i="47"/>
  <c r="BP15" i="47"/>
  <c r="DD8" i="47"/>
  <c r="AL15" i="47"/>
  <c r="BZ8" i="47"/>
  <c r="U14" i="32"/>
  <c r="U23" i="32"/>
  <c r="U19" i="32"/>
  <c r="T21" i="32"/>
  <c r="U16" i="32"/>
  <c r="U5" i="32"/>
  <c r="E4" i="19"/>
  <c r="N204" i="32"/>
  <c r="I75" i="19"/>
  <c r="AU8" i="47" s="1"/>
  <c r="I77" i="19"/>
  <c r="I76" i="19"/>
  <c r="I74" i="19"/>
  <c r="F15" i="47" l="1"/>
  <c r="AT8" i="47"/>
  <c r="H15" i="47"/>
  <c r="AV8" i="47"/>
  <c r="I15" i="47"/>
  <c r="AW8" i="47"/>
  <c r="AX8" i="47" s="1"/>
  <c r="V5" i="32"/>
  <c r="P15" i="47"/>
  <c r="FV8" i="47"/>
  <c r="BP8" i="47"/>
  <c r="IN8" i="47"/>
  <c r="FB8" i="47"/>
  <c r="HU8" i="47"/>
  <c r="AC15" i="47"/>
  <c r="BQ8" i="47"/>
  <c r="GF15" i="47"/>
  <c r="HT8" i="47"/>
  <c r="HA15" i="47"/>
  <c r="IO8" i="47"/>
  <c r="FX15" i="47"/>
  <c r="HL8" i="47"/>
  <c r="EI15" i="47"/>
  <c r="FW8" i="47"/>
  <c r="FM15" i="47"/>
  <c r="HA8" i="47"/>
  <c r="DO15" i="47"/>
  <c r="FC8" i="47"/>
  <c r="G15" i="47"/>
  <c r="J15" i="47" s="1"/>
  <c r="H94" i="32"/>
  <c r="GH15" i="47" l="1"/>
  <c r="HV8" i="47"/>
  <c r="CV15" i="47"/>
  <c r="EJ8" i="47"/>
  <c r="DZ15" i="47"/>
  <c r="FN8" i="47"/>
  <c r="BH15" i="47"/>
  <c r="CV8" i="47"/>
  <c r="FN15" i="47"/>
  <c r="HB8" i="47"/>
  <c r="BR15" i="47"/>
  <c r="DF8" i="47"/>
  <c r="AN15" i="47"/>
  <c r="CB8" i="47"/>
  <c r="AD15" i="47"/>
  <c r="BR8" i="47"/>
  <c r="CL15" i="47"/>
  <c r="DZ8" i="47"/>
  <c r="GR15" i="47"/>
  <c r="IF8" i="47"/>
  <c r="AX15" i="47"/>
  <c r="CL8" i="47"/>
  <c r="DF15" i="47"/>
  <c r="ET8" i="47"/>
  <c r="DP15" i="47"/>
  <c r="FD8" i="47"/>
  <c r="EJ15" i="47"/>
  <c r="FX8" i="47"/>
  <c r="ET15" i="47"/>
  <c r="GH8" i="47"/>
  <c r="HB15" i="47"/>
  <c r="IP8" i="47"/>
  <c r="FD15" i="47"/>
  <c r="GR8" i="47"/>
  <c r="CB15" i="47"/>
  <c r="DP8" i="47"/>
  <c r="H90" i="32"/>
  <c r="P89" i="32"/>
  <c r="P95" i="32"/>
  <c r="P94" i="32"/>
  <c r="P93" i="32"/>
  <c r="P92" i="32"/>
  <c r="P91" i="32"/>
  <c r="P90" i="32"/>
  <c r="Q95" i="32"/>
  <c r="Q94" i="32"/>
  <c r="Q93" i="32"/>
  <c r="Q92" i="32"/>
  <c r="Q91" i="32"/>
  <c r="Q90" i="32"/>
  <c r="Q89" i="32"/>
  <c r="Q4" i="32"/>
  <c r="P4" i="32"/>
  <c r="U89" i="32"/>
  <c r="T89" i="32"/>
  <c r="U95" i="32"/>
  <c r="T95" i="32"/>
  <c r="U94" i="32"/>
  <c r="T94" i="32"/>
  <c r="U93" i="32"/>
  <c r="T93" i="32"/>
  <c r="U92" i="32"/>
  <c r="T92" i="32"/>
  <c r="U91" i="32"/>
  <c r="T91" i="32"/>
  <c r="U90" i="32"/>
  <c r="T90" i="32"/>
  <c r="S89" i="32"/>
  <c r="S95" i="32"/>
  <c r="S94" i="32"/>
  <c r="S93" i="32"/>
  <c r="S91" i="32"/>
  <c r="S90" i="32"/>
  <c r="R95" i="32"/>
  <c r="R94" i="32"/>
  <c r="R93" i="32"/>
  <c r="R92" i="32"/>
  <c r="R91" i="32"/>
  <c r="R90" i="32"/>
  <c r="R89" i="32"/>
  <c r="O91" i="32"/>
  <c r="O89" i="32"/>
  <c r="O95" i="32"/>
  <c r="O94" i="32"/>
  <c r="O92" i="32"/>
  <c r="O90" i="32"/>
  <c r="H89" i="32"/>
  <c r="H96" i="32"/>
  <c r="H97" i="32"/>
  <c r="M25" i="29"/>
  <c r="Q25" i="14"/>
  <c r="P28" i="12"/>
  <c r="J7" i="44"/>
  <c r="N15" i="47" l="1"/>
  <c r="BB8" i="47"/>
  <c r="O15" i="47"/>
  <c r="BC8" i="47"/>
  <c r="P204" i="32"/>
  <c r="H79" i="19" s="1"/>
  <c r="O204" i="32"/>
  <c r="H78" i="19" s="1"/>
  <c r="Q204" i="32"/>
  <c r="H80" i="19" s="1"/>
  <c r="S4" i="32"/>
  <c r="N13" i="4"/>
  <c r="S15" i="12"/>
  <c r="P15" i="12"/>
  <c r="P14" i="12"/>
  <c r="P13" i="12"/>
  <c r="Q12" i="12"/>
  <c r="S15" i="11"/>
  <c r="P15" i="11"/>
  <c r="P14" i="11"/>
  <c r="P13" i="11"/>
  <c r="Q12" i="11"/>
  <c r="P7" i="16"/>
  <c r="S8" i="16"/>
  <c r="P8" i="16"/>
  <c r="Q5" i="16"/>
  <c r="P6" i="16"/>
  <c r="S20" i="16"/>
  <c r="P20" i="16"/>
  <c r="P19" i="16"/>
  <c r="P18" i="16"/>
  <c r="Q17" i="16"/>
  <c r="P14" i="16"/>
  <c r="P13" i="16"/>
  <c r="P12" i="16"/>
  <c r="Q11" i="16"/>
  <c r="S14" i="16"/>
  <c r="M56" i="16"/>
  <c r="L56" i="16"/>
  <c r="K56" i="16"/>
  <c r="J56" i="16"/>
  <c r="I56" i="16"/>
  <c r="H56" i="16"/>
  <c r="G56" i="16"/>
  <c r="G55" i="16"/>
  <c r="W53" i="16"/>
  <c r="U53" i="16"/>
  <c r="P53" i="16"/>
  <c r="O53" i="16"/>
  <c r="N53" i="16"/>
  <c r="J53" i="16"/>
  <c r="I53" i="16"/>
  <c r="H53" i="16"/>
  <c r="G53" i="16"/>
  <c r="O50" i="16"/>
  <c r="R28" i="16"/>
  <c r="E25" i="16"/>
  <c r="R33" i="16"/>
  <c r="T34" i="16"/>
  <c r="T33" i="16"/>
  <c r="T32" i="16"/>
  <c r="T31" i="16"/>
  <c r="R34" i="16"/>
  <c r="R32" i="16"/>
  <c r="R31" i="16"/>
  <c r="G28" i="42"/>
  <c r="Q13" i="4"/>
  <c r="O13" i="4"/>
  <c r="M37" i="30"/>
  <c r="E37" i="30"/>
  <c r="E35" i="30"/>
  <c r="E33" i="30"/>
  <c r="M35" i="42"/>
  <c r="E35" i="42"/>
  <c r="E33" i="42"/>
  <c r="E31" i="42"/>
  <c r="M35" i="3"/>
  <c r="E35" i="3"/>
  <c r="E33" i="3"/>
  <c r="E31" i="3"/>
  <c r="E28" i="3"/>
  <c r="I30" i="30"/>
  <c r="G30" i="30"/>
  <c r="E30" i="30"/>
  <c r="I28" i="42"/>
  <c r="E28" i="42"/>
  <c r="I28" i="3"/>
  <c r="G28" i="3"/>
  <c r="E5" i="2"/>
  <c r="I18" i="44"/>
  <c r="I20" i="44"/>
  <c r="L20" i="44"/>
  <c r="J21" i="44"/>
  <c r="J22" i="44"/>
  <c r="J23" i="44"/>
  <c r="I19" i="44"/>
  <c r="S204" i="32" l="1"/>
  <c r="T252" i="32" s="1"/>
  <c r="Q15" i="47"/>
  <c r="BE8" i="47"/>
  <c r="J17" i="44"/>
  <c r="J16" i="44"/>
  <c r="J15" i="44"/>
  <c r="J14" i="44"/>
  <c r="L13" i="44"/>
  <c r="I13" i="44"/>
  <c r="I12" i="44"/>
  <c r="I11" i="44"/>
  <c r="J10" i="44"/>
  <c r="J9" i="44"/>
  <c r="J8" i="44"/>
  <c r="D24" i="1"/>
  <c r="H83" i="19" l="1"/>
  <c r="U4" i="32"/>
  <c r="V4" i="32" s="1"/>
  <c r="R204" i="32"/>
  <c r="H81" i="19" s="1"/>
  <c r="H82" i="19" s="1"/>
  <c r="R35" i="16" s="1"/>
  <c r="T4" i="32"/>
  <c r="G10" i="1"/>
  <c r="H9" i="1"/>
  <c r="D20" i="1"/>
  <c r="T15" i="29"/>
  <c r="Q15" i="29"/>
  <c r="Q14" i="29"/>
  <c r="Q13" i="29"/>
  <c r="T15" i="18"/>
  <c r="Q15" i="18"/>
  <c r="Q14" i="18"/>
  <c r="Q13" i="18"/>
  <c r="R12" i="18"/>
  <c r="T15" i="15"/>
  <c r="Q15" i="15"/>
  <c r="Q14" i="15"/>
  <c r="Q13" i="15"/>
  <c r="R12" i="15"/>
  <c r="T15" i="14"/>
  <c r="Q15" i="14"/>
  <c r="Q14" i="14"/>
  <c r="Q13" i="14"/>
  <c r="R12" i="14"/>
  <c r="S15" i="13"/>
  <c r="P15" i="13"/>
  <c r="P14" i="13"/>
  <c r="P13" i="13"/>
  <c r="Q12" i="13"/>
  <c r="P28" i="11"/>
  <c r="AC14" i="11"/>
  <c r="AC12" i="11"/>
  <c r="AI4" i="3"/>
  <c r="V204" i="32" l="1"/>
  <c r="T204" i="32"/>
  <c r="BF8" i="47"/>
  <c r="R15" i="47"/>
  <c r="S15" i="47"/>
  <c r="BG8" i="47"/>
  <c r="H84" i="19"/>
  <c r="H85" i="19"/>
  <c r="U204" i="32"/>
  <c r="E19" i="1"/>
  <c r="A89" i="32"/>
  <c r="A90" i="32"/>
  <c r="A91" i="32"/>
  <c r="A92" i="32"/>
  <c r="A93" i="32"/>
  <c r="A94" i="32"/>
  <c r="A95" i="32"/>
  <c r="A96" i="32"/>
  <c r="A97" i="32"/>
  <c r="A4" i="32"/>
  <c r="E25" i="11"/>
  <c r="G25" i="11"/>
  <c r="I25" i="11"/>
  <c r="K25" i="11"/>
  <c r="P25" i="11"/>
  <c r="J25" i="29"/>
  <c r="H25" i="29"/>
  <c r="F25" i="29"/>
  <c r="D25" i="29"/>
  <c r="U21" i="29"/>
  <c r="T21" i="29"/>
  <c r="Q21" i="29"/>
  <c r="Q20" i="29"/>
  <c r="Q19" i="29"/>
  <c r="R18" i="29"/>
  <c r="P28" i="18"/>
  <c r="P25" i="18"/>
  <c r="L25" i="18"/>
  <c r="I25" i="18"/>
  <c r="G25" i="18"/>
  <c r="E25" i="18"/>
  <c r="U21" i="18"/>
  <c r="T21" i="18"/>
  <c r="Q21" i="18"/>
  <c r="Q20" i="18"/>
  <c r="Q19" i="18"/>
  <c r="R18" i="18"/>
  <c r="U9" i="18"/>
  <c r="Q9" i="18"/>
  <c r="Q8" i="18"/>
  <c r="Q7" i="18"/>
  <c r="R6" i="18"/>
  <c r="R28" i="15"/>
  <c r="P25" i="15"/>
  <c r="L25" i="15"/>
  <c r="I25" i="15"/>
  <c r="G25" i="15"/>
  <c r="E25" i="15"/>
  <c r="U21" i="15"/>
  <c r="T21" i="15"/>
  <c r="Q21" i="15"/>
  <c r="Q20" i="15"/>
  <c r="Q19" i="15"/>
  <c r="R18" i="15"/>
  <c r="U9" i="15"/>
  <c r="Q9" i="15"/>
  <c r="Q8" i="15"/>
  <c r="Q7" i="15"/>
  <c r="R6" i="15"/>
  <c r="Q28" i="14"/>
  <c r="M25" i="14"/>
  <c r="J25" i="14"/>
  <c r="H25" i="14"/>
  <c r="F25" i="14"/>
  <c r="U21" i="14"/>
  <c r="T21" i="14"/>
  <c r="Q21" i="14"/>
  <c r="Q20" i="14"/>
  <c r="Q19" i="14"/>
  <c r="R18" i="14"/>
  <c r="U9" i="14"/>
  <c r="Q9" i="14"/>
  <c r="Q8" i="14"/>
  <c r="Q7" i="14"/>
  <c r="R6" i="14"/>
  <c r="R28" i="13"/>
  <c r="P25" i="13"/>
  <c r="K25" i="13"/>
  <c r="I25" i="13"/>
  <c r="G25" i="13"/>
  <c r="E25" i="13"/>
  <c r="T21" i="13"/>
  <c r="S21" i="13"/>
  <c r="P21" i="13"/>
  <c r="P20" i="13"/>
  <c r="P19" i="13"/>
  <c r="Q18" i="13"/>
  <c r="T9" i="13"/>
  <c r="P9" i="13"/>
  <c r="P8" i="13"/>
  <c r="P7" i="13"/>
  <c r="Q6" i="13"/>
  <c r="P25" i="12"/>
  <c r="K25" i="12"/>
  <c r="I25" i="12"/>
  <c r="G25" i="12"/>
  <c r="E25" i="12"/>
  <c r="T21" i="12"/>
  <c r="S21" i="12"/>
  <c r="P21" i="12"/>
  <c r="P20" i="12"/>
  <c r="P19" i="12"/>
  <c r="Q18" i="12"/>
  <c r="T9" i="12"/>
  <c r="P9" i="12"/>
  <c r="P8" i="12"/>
  <c r="P7" i="12"/>
  <c r="Q6" i="12"/>
  <c r="T21" i="11"/>
  <c r="S21" i="11"/>
  <c r="P21" i="11"/>
  <c r="P20" i="11"/>
  <c r="P19" i="11"/>
  <c r="Q18" i="11"/>
  <c r="T9" i="11"/>
  <c r="P9" i="11"/>
  <c r="P8" i="11"/>
  <c r="P7" i="11"/>
  <c r="Q6" i="11"/>
  <c r="P25" i="16"/>
  <c r="L25" i="16"/>
  <c r="I25" i="16"/>
  <c r="G25" i="16"/>
  <c r="C14" i="23"/>
  <c r="C13" i="23"/>
  <c r="O16" i="4"/>
  <c r="N16" i="4"/>
  <c r="O15" i="4"/>
  <c r="N15" i="4"/>
  <c r="O14" i="4"/>
  <c r="N14" i="4"/>
  <c r="H8" i="4"/>
  <c r="H7" i="4"/>
  <c r="AI37" i="3"/>
  <c r="AK34" i="3"/>
  <c r="AL33" i="3"/>
  <c r="AK32" i="3"/>
  <c r="AL31" i="3"/>
  <c r="AK30" i="3"/>
  <c r="AI22" i="3"/>
  <c r="AI20" i="3"/>
  <c r="AK18" i="3"/>
  <c r="AK17" i="3"/>
  <c r="AK16" i="3"/>
  <c r="AK15" i="3"/>
  <c r="AK14" i="3"/>
  <c r="AJ13" i="3"/>
  <c r="AI12" i="3"/>
  <c r="AI11" i="3"/>
  <c r="AI9" i="3"/>
  <c r="AI7" i="3"/>
  <c r="AI6" i="3"/>
  <c r="AI3" i="3"/>
  <c r="AI1" i="3"/>
  <c r="K12" i="1"/>
  <c r="G12" i="1"/>
  <c r="G11" i="1"/>
  <c r="B51" i="10"/>
  <c r="B50" i="10"/>
  <c r="B49" i="10"/>
  <c r="B48" i="10"/>
  <c r="B47" i="10"/>
  <c r="Q16" i="4"/>
  <c r="Q15" i="4"/>
  <c r="Q14" i="4"/>
  <c r="V206" i="32" l="1"/>
  <c r="E87" i="19" s="1"/>
  <c r="R37" i="16"/>
  <c r="D25" i="1"/>
  <c r="T15" i="47"/>
  <c r="BH8" i="47"/>
  <c r="AS8" i="47"/>
  <c r="T255" i="32"/>
  <c r="E15" i="47" l="1"/>
  <c r="E22" i="1"/>
  <c r="L22" i="1"/>
  <c r="V248" i="32"/>
  <c r="V250" i="32"/>
  <c r="V249" i="32"/>
  <c r="E21" i="1"/>
  <c r="V247" i="32"/>
  <c r="L21" i="1" l="1"/>
  <c r="T251" i="32"/>
  <c r="T253" i="32" s="1"/>
  <c r="AR8" i="47" l="1"/>
  <c r="D23" i="1"/>
  <c r="D15" i="47"/>
</calcChain>
</file>

<file path=xl/sharedStrings.xml><?xml version="1.0" encoding="utf-8"?>
<sst xmlns="http://schemas.openxmlformats.org/spreadsheetml/2006/main" count="3164" uniqueCount="1070">
  <si>
    <t>第１号様式（第８条関係)</t>
    <phoneticPr fontId="14"/>
  </si>
  <si>
    <t>公益財団法人東京都環境公社</t>
    <rPh sb="0" eb="2">
      <t>コウエキ</t>
    </rPh>
    <phoneticPr fontId="14"/>
  </si>
  <si>
    <t>　理事長　殿</t>
    <phoneticPr fontId="14"/>
  </si>
  <si>
    <t>（助成対象事業者）</t>
    <phoneticPr fontId="14"/>
  </si>
  <si>
    <t>住　　　所</t>
    <phoneticPr fontId="14"/>
  </si>
  <si>
    <t>〒</t>
    <phoneticPr fontId="14"/>
  </si>
  <si>
    <t>事業者名又は氏名</t>
    <rPh sb="0" eb="3">
      <t>ジギョウシャ</t>
    </rPh>
    <rPh sb="3" eb="4">
      <t>メイ</t>
    </rPh>
    <rPh sb="4" eb="5">
      <t>マタ</t>
    </rPh>
    <rPh sb="6" eb="8">
      <t>シメイ</t>
    </rPh>
    <phoneticPr fontId="14"/>
  </si>
  <si>
    <t xml:space="preserve"> 設置事業所の住所</t>
    <rPh sb="1" eb="3">
      <t>セッチ</t>
    </rPh>
    <rPh sb="3" eb="6">
      <t>ジギョウショ</t>
    </rPh>
    <rPh sb="7" eb="9">
      <t>ジュウショ</t>
    </rPh>
    <phoneticPr fontId="14"/>
  </si>
  <si>
    <t>郵便番号：</t>
    <rPh sb="0" eb="2">
      <t>ユウビン</t>
    </rPh>
    <rPh sb="2" eb="4">
      <t>バンゴウ</t>
    </rPh>
    <phoneticPr fontId="14"/>
  </si>
  <si>
    <t>住　　所：</t>
    <rPh sb="0" eb="1">
      <t>ジュウ</t>
    </rPh>
    <rPh sb="3" eb="4">
      <t>ショ</t>
    </rPh>
    <phoneticPr fontId="14"/>
  </si>
  <si>
    <t>電話番号：</t>
    <phoneticPr fontId="14"/>
  </si>
  <si>
    <t>所属部署：</t>
    <rPh sb="0" eb="2">
      <t>ショゾク</t>
    </rPh>
    <rPh sb="2" eb="4">
      <t>ブショ</t>
    </rPh>
    <phoneticPr fontId="14"/>
  </si>
  <si>
    <t>氏　　名：</t>
    <rPh sb="0" eb="1">
      <t>シ</t>
    </rPh>
    <rPh sb="3" eb="4">
      <t>ナ</t>
    </rPh>
    <phoneticPr fontId="14"/>
  </si>
  <si>
    <t>E-mail：</t>
    <phoneticPr fontId="14"/>
  </si>
  <si>
    <t xml:space="preserve"> 　フリガナ</t>
    <phoneticPr fontId="14"/>
  </si>
  <si>
    <t xml:space="preserve"> 　事業者名（氏名）</t>
    <rPh sb="2" eb="5">
      <t>ジギョウシャ</t>
    </rPh>
    <rPh sb="5" eb="6">
      <t>ナ</t>
    </rPh>
    <rPh sb="7" eb="9">
      <t>シメイ</t>
    </rPh>
    <phoneticPr fontId="14"/>
  </si>
  <si>
    <t xml:space="preserve"> 　代表者氏名</t>
    <rPh sb="5" eb="7">
      <t>シメイ</t>
    </rPh>
    <phoneticPr fontId="14"/>
  </si>
  <si>
    <t>大分類</t>
    <rPh sb="0" eb="3">
      <t>ダイブンルイ</t>
    </rPh>
    <phoneticPr fontId="11"/>
  </si>
  <si>
    <t>中分類</t>
    <rPh sb="0" eb="1">
      <t>チュウ</t>
    </rPh>
    <rPh sb="1" eb="3">
      <t>ブンルイ</t>
    </rPh>
    <phoneticPr fontId="11"/>
  </si>
  <si>
    <t xml:space="preserve"> 　資本金（出資総額）</t>
    <rPh sb="2" eb="5">
      <t>シホンキン</t>
    </rPh>
    <phoneticPr fontId="14"/>
  </si>
  <si>
    <t>円</t>
    <rPh sb="0" eb="1">
      <t>エン</t>
    </rPh>
    <phoneticPr fontId="11"/>
  </si>
  <si>
    <t xml:space="preserve"> 　従業員数</t>
    <phoneticPr fontId="14"/>
  </si>
  <si>
    <t>人</t>
    <rPh sb="0" eb="1">
      <t>ニン</t>
    </rPh>
    <phoneticPr fontId="11"/>
  </si>
  <si>
    <t>備考</t>
    <rPh sb="0" eb="2">
      <t>ビコウ</t>
    </rPh>
    <phoneticPr fontId="11"/>
  </si>
  <si>
    <t>特記事項：助成対象事業者は、申請後、東京都及び公益財団法人東京都環境公社の本助成金に係る適法な全ての指示に従います。</t>
    <rPh sb="0" eb="2">
      <t>トッキ</t>
    </rPh>
    <rPh sb="2" eb="4">
      <t>ジコウ</t>
    </rPh>
    <phoneticPr fontId="14"/>
  </si>
  <si>
    <t>公益財団法人　東京都環境公社</t>
    <rPh sb="0" eb="2">
      <t>コウエキ</t>
    </rPh>
    <rPh sb="2" eb="4">
      <t>ザイダン</t>
    </rPh>
    <rPh sb="4" eb="6">
      <t>ホウジン</t>
    </rPh>
    <phoneticPr fontId="14"/>
  </si>
  <si>
    <t>　理事長　殿</t>
    <rPh sb="1" eb="4">
      <t>リジチョウ</t>
    </rPh>
    <rPh sb="5" eb="6">
      <t>トノ</t>
    </rPh>
    <phoneticPr fontId="14"/>
  </si>
  <si>
    <t>※　この誓約書における「暴力団関係者」とは、次に掲げる者をいう。</t>
    <rPh sb="4" eb="7">
      <t>セイヤクショ</t>
    </rPh>
    <rPh sb="12" eb="15">
      <t>ボウリョクダン</t>
    </rPh>
    <rPh sb="15" eb="18">
      <t>カンケイシャ</t>
    </rPh>
    <phoneticPr fontId="14"/>
  </si>
  <si>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14"/>
  </si>
  <si>
    <t>・暴力団又員を雇用している者</t>
    <rPh sb="1" eb="4">
      <t>ボウリョクダン</t>
    </rPh>
    <rPh sb="4" eb="5">
      <t>マタ</t>
    </rPh>
    <rPh sb="5" eb="6">
      <t>イン</t>
    </rPh>
    <rPh sb="7" eb="9">
      <t>コヨウ</t>
    </rPh>
    <rPh sb="13" eb="14">
      <t>モノ</t>
    </rPh>
    <phoneticPr fontId="14"/>
  </si>
  <si>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14"/>
  </si>
  <si>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14"/>
  </si>
  <si>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14"/>
  </si>
  <si>
    <t>以上の事項全てを満たすことを誓約いたします。</t>
    <phoneticPr fontId="11"/>
  </si>
  <si>
    <t>令和</t>
    <phoneticPr fontId="11"/>
  </si>
  <si>
    <t>年</t>
    <rPh sb="0" eb="1">
      <t>ネン</t>
    </rPh>
    <phoneticPr fontId="14"/>
  </si>
  <si>
    <t>月</t>
    <rPh sb="0" eb="1">
      <t>ゲツ</t>
    </rPh>
    <phoneticPr fontId="14"/>
  </si>
  <si>
    <t>日</t>
    <rPh sb="0" eb="1">
      <t>ヒ</t>
    </rPh>
    <phoneticPr fontId="14"/>
  </si>
  <si>
    <t>住所</t>
    <rPh sb="0" eb="2">
      <t>ジュウショ</t>
    </rPh>
    <phoneticPr fontId="14"/>
  </si>
  <si>
    <t>名称</t>
    <rPh sb="0" eb="2">
      <t>メイショウ</t>
    </rPh>
    <phoneticPr fontId="14"/>
  </si>
  <si>
    <t>代表者の職</t>
    <rPh sb="0" eb="3">
      <t>ダイヒョウシャ</t>
    </rPh>
    <rPh sb="4" eb="5">
      <t>ショク</t>
    </rPh>
    <phoneticPr fontId="14"/>
  </si>
  <si>
    <t>氏名</t>
    <rPh sb="0" eb="2">
      <t>シメイ</t>
    </rPh>
    <phoneticPr fontId="11"/>
  </si>
  <si>
    <t>※　法人その他の団体にあっては、主たる事務所の所在地、名称及び代表者の氏名を記入すること。</t>
    <phoneticPr fontId="11"/>
  </si>
  <si>
    <t>（1)</t>
    <phoneticPr fontId="11"/>
  </si>
  <si>
    <t>事業の完了予定日</t>
    <rPh sb="0" eb="2">
      <t>ジギョウ</t>
    </rPh>
    <rPh sb="3" eb="5">
      <t>カンリョウ</t>
    </rPh>
    <rPh sb="5" eb="7">
      <t>ヨテイ</t>
    </rPh>
    <rPh sb="7" eb="8">
      <t>ビ</t>
    </rPh>
    <phoneticPr fontId="14"/>
  </si>
  <si>
    <t>：</t>
    <phoneticPr fontId="11"/>
  </si>
  <si>
    <t>（2)</t>
    <phoneticPr fontId="14"/>
  </si>
  <si>
    <t>事業内訳</t>
    <rPh sb="0" eb="2">
      <t>ジギョウ</t>
    </rPh>
    <rPh sb="2" eb="4">
      <t>ウチワケ</t>
    </rPh>
    <phoneticPr fontId="14"/>
  </si>
  <si>
    <t>　●省エネ型ノンフロン機器の設置区分をプルダウンから選択後、台数を入力</t>
    <rPh sb="14" eb="16">
      <t>セッチ</t>
    </rPh>
    <rPh sb="16" eb="18">
      <t>クブン</t>
    </rPh>
    <phoneticPr fontId="11"/>
  </si>
  <si>
    <t>設置区分</t>
    <rPh sb="0" eb="2">
      <t>セッチ</t>
    </rPh>
    <rPh sb="2" eb="4">
      <t>クブン</t>
    </rPh>
    <phoneticPr fontId="11"/>
  </si>
  <si>
    <t>（3)</t>
    <phoneticPr fontId="14"/>
  </si>
  <si>
    <t>備考</t>
    <rPh sb="0" eb="2">
      <t>ビコウ</t>
    </rPh>
    <phoneticPr fontId="14"/>
  </si>
  <si>
    <t>３．導入機器の概要</t>
    <rPh sb="2" eb="4">
      <t>ドウニュウ</t>
    </rPh>
    <rPh sb="4" eb="6">
      <t>キキ</t>
    </rPh>
    <rPh sb="7" eb="9">
      <t>ガイヨウ</t>
    </rPh>
    <phoneticPr fontId="14"/>
  </si>
  <si>
    <t>　※様式が不足する場合は適宜追加すること。</t>
    <rPh sb="2" eb="4">
      <t>ヨウシキ</t>
    </rPh>
    <rPh sb="5" eb="7">
      <t>フソク</t>
    </rPh>
    <rPh sb="9" eb="11">
      <t>バアイ</t>
    </rPh>
    <rPh sb="12" eb="14">
      <t>テキギ</t>
    </rPh>
    <rPh sb="14" eb="16">
      <t>ツイカ</t>
    </rPh>
    <phoneticPr fontId="14"/>
  </si>
  <si>
    <t>製造者名（メーカー名）</t>
    <rPh sb="0" eb="3">
      <t>セイゾウシャ</t>
    </rPh>
    <rPh sb="3" eb="4">
      <t>メイ</t>
    </rPh>
    <rPh sb="9" eb="10">
      <t>メイ</t>
    </rPh>
    <phoneticPr fontId="14"/>
  </si>
  <si>
    <t>品番又は型式</t>
    <rPh sb="0" eb="2">
      <t>ヒンバン</t>
    </rPh>
    <rPh sb="2" eb="3">
      <t>マタ</t>
    </rPh>
    <rPh sb="4" eb="6">
      <t>カタシキ</t>
    </rPh>
    <phoneticPr fontId="14"/>
  </si>
  <si>
    <t>使用冷媒</t>
    <rPh sb="0" eb="2">
      <t>シヨウ</t>
    </rPh>
    <rPh sb="2" eb="4">
      <t>レイバイ</t>
    </rPh>
    <phoneticPr fontId="14"/>
  </si>
  <si>
    <t>台</t>
    <rPh sb="0" eb="1">
      <t>ダイ</t>
    </rPh>
    <phoneticPr fontId="11"/>
  </si>
  <si>
    <t>冷凍冷蔵ユニット</t>
    <rPh sb="0" eb="2">
      <t>レイトウ</t>
    </rPh>
    <rPh sb="2" eb="4">
      <t>レイゾウ</t>
    </rPh>
    <phoneticPr fontId="11"/>
  </si>
  <si>
    <t>別置型ショーケース</t>
    <rPh sb="0" eb="2">
      <t>ベッチ</t>
    </rPh>
    <rPh sb="2" eb="3">
      <t>ガタ</t>
    </rPh>
    <phoneticPr fontId="11"/>
  </si>
  <si>
    <t>日</t>
    <rPh sb="0" eb="1">
      <t>ニチ</t>
    </rPh>
    <phoneticPr fontId="14"/>
  </si>
  <si>
    <t>令和</t>
    <rPh sb="0" eb="2">
      <t>レイワ</t>
    </rPh>
    <phoneticPr fontId="11"/>
  </si>
  <si>
    <t>日本標準産業中分類</t>
    <rPh sb="0" eb="2">
      <t>ニホン</t>
    </rPh>
    <rPh sb="2" eb="4">
      <t>ヒョウジュン</t>
    </rPh>
    <rPh sb="4" eb="6">
      <t>サンギョウ</t>
    </rPh>
    <rPh sb="6" eb="9">
      <t>チュウブンルイ</t>
    </rPh>
    <phoneticPr fontId="14"/>
  </si>
  <si>
    <t xml:space="preserve">大分類 </t>
  </si>
  <si>
    <t xml:space="preserve">中分類 </t>
    <phoneticPr fontId="36"/>
  </si>
  <si>
    <t xml:space="preserve">Ａ 農業、林業 </t>
  </si>
  <si>
    <t xml:space="preserve">1 農業 </t>
    <phoneticPr fontId="36"/>
  </si>
  <si>
    <t xml:space="preserve">2 林業 </t>
    <phoneticPr fontId="36"/>
  </si>
  <si>
    <t xml:space="preserve">Ｂ 漁業 </t>
  </si>
  <si>
    <t xml:space="preserve">4 水産養殖業 </t>
    <phoneticPr fontId="36"/>
  </si>
  <si>
    <t xml:space="preserve">Ｃ 鉱業、採石業、砂利採取業 </t>
    <phoneticPr fontId="36"/>
  </si>
  <si>
    <t xml:space="preserve">5 鉱業、採石業、砂利採取業 </t>
    <phoneticPr fontId="36"/>
  </si>
  <si>
    <t xml:space="preserve">Ｄ 建設業 </t>
  </si>
  <si>
    <t xml:space="preserve">6 総合工事業 </t>
    <phoneticPr fontId="36"/>
  </si>
  <si>
    <t xml:space="preserve">7 職別工事業（設備工事業を除く） </t>
    <phoneticPr fontId="36"/>
  </si>
  <si>
    <t xml:space="preserve">8 設備工事業 </t>
    <phoneticPr fontId="36"/>
  </si>
  <si>
    <t xml:space="preserve">Ｅ 製造業 </t>
  </si>
  <si>
    <t xml:space="preserve">9 食料品製造業 </t>
    <phoneticPr fontId="36"/>
  </si>
  <si>
    <t xml:space="preserve">10 飲料・たばこ・飼料製造業 </t>
    <phoneticPr fontId="36"/>
  </si>
  <si>
    <t xml:space="preserve">11 繊維工業 </t>
    <phoneticPr fontId="36"/>
  </si>
  <si>
    <t xml:space="preserve">12 木材・木製品製造業（家具を除く） </t>
    <phoneticPr fontId="36"/>
  </si>
  <si>
    <t xml:space="preserve">13 家具・装備品製造業 </t>
    <phoneticPr fontId="36"/>
  </si>
  <si>
    <t xml:space="preserve">14 パルプ・紙・紙加工品製造業 </t>
    <phoneticPr fontId="36"/>
  </si>
  <si>
    <t xml:space="preserve">15 印刷・同関連業 </t>
    <phoneticPr fontId="36"/>
  </si>
  <si>
    <t xml:space="preserve">16 化学工業 </t>
    <phoneticPr fontId="36"/>
  </si>
  <si>
    <t xml:space="preserve">17 石油製品・石炭製品製造業 </t>
    <phoneticPr fontId="36"/>
  </si>
  <si>
    <t xml:space="preserve">18 プラスチック製品製造業（別掲を除く） </t>
    <phoneticPr fontId="36"/>
  </si>
  <si>
    <t xml:space="preserve">19ゴム製品製造業 </t>
    <phoneticPr fontId="36"/>
  </si>
  <si>
    <t xml:space="preserve">20なめし革・同製品・毛皮製造業 </t>
    <phoneticPr fontId="36"/>
  </si>
  <si>
    <t xml:space="preserve">21 窯業・土石製品製造業 </t>
    <phoneticPr fontId="36"/>
  </si>
  <si>
    <t xml:space="preserve">22 鉄鋼業 </t>
    <phoneticPr fontId="36"/>
  </si>
  <si>
    <t xml:space="preserve">23 非鉄金属製造業 </t>
    <phoneticPr fontId="36"/>
  </si>
  <si>
    <t xml:space="preserve">24 金属製品製造業 </t>
    <phoneticPr fontId="36"/>
  </si>
  <si>
    <t xml:space="preserve">25 はん用機械器具製造業 </t>
    <phoneticPr fontId="36"/>
  </si>
  <si>
    <t xml:space="preserve">26 生産用機械器具製造業 </t>
    <phoneticPr fontId="36"/>
  </si>
  <si>
    <t xml:space="preserve">27 業務用機械器具製造業 </t>
    <phoneticPr fontId="36"/>
  </si>
  <si>
    <t xml:space="preserve">28 電子部品・デバイス・電子回路製造業 </t>
    <phoneticPr fontId="36"/>
  </si>
  <si>
    <t xml:space="preserve">29 電気機械器具製造業 </t>
    <phoneticPr fontId="36"/>
  </si>
  <si>
    <t xml:space="preserve">30 情報通信機械器具製造業 </t>
    <phoneticPr fontId="36"/>
  </si>
  <si>
    <t xml:space="preserve">31 輸送用機械器具製造業 </t>
    <phoneticPr fontId="36"/>
  </si>
  <si>
    <t xml:space="preserve">32 その他の製造業 </t>
    <phoneticPr fontId="36"/>
  </si>
  <si>
    <t xml:space="preserve">Ｆ 電気・ガス・熱供給・水道業 </t>
  </si>
  <si>
    <t xml:space="preserve">33 電気業 </t>
    <phoneticPr fontId="36"/>
  </si>
  <si>
    <t xml:space="preserve">34 ガス業 </t>
    <phoneticPr fontId="36"/>
  </si>
  <si>
    <t xml:space="preserve">35 熱供給業 </t>
    <phoneticPr fontId="36"/>
  </si>
  <si>
    <t xml:space="preserve">36 水道業 </t>
    <phoneticPr fontId="36"/>
  </si>
  <si>
    <t xml:space="preserve">Ｇ 情報通信業 </t>
  </si>
  <si>
    <t xml:space="preserve">37 通信業 </t>
    <phoneticPr fontId="36"/>
  </si>
  <si>
    <t xml:space="preserve">38 放送業 </t>
    <phoneticPr fontId="36"/>
  </si>
  <si>
    <t xml:space="preserve">39 情報サービス業 </t>
    <phoneticPr fontId="36"/>
  </si>
  <si>
    <t xml:space="preserve">41 映像・音声・文字情報制作業 </t>
    <phoneticPr fontId="36"/>
  </si>
  <si>
    <t xml:space="preserve">Ｈ 運輸業、郵便業 </t>
  </si>
  <si>
    <t xml:space="preserve">42 鉄道業 </t>
    <phoneticPr fontId="36"/>
  </si>
  <si>
    <t xml:space="preserve">43 道路旅客運送業 </t>
    <phoneticPr fontId="36"/>
  </si>
  <si>
    <t xml:space="preserve">44 道路貨物運送業 </t>
    <phoneticPr fontId="36"/>
  </si>
  <si>
    <t xml:space="preserve">45 水運業 </t>
    <phoneticPr fontId="36"/>
  </si>
  <si>
    <t xml:space="preserve">46 航空運輸業 </t>
    <phoneticPr fontId="36"/>
  </si>
  <si>
    <t xml:space="preserve">47 倉庫業 </t>
    <phoneticPr fontId="36"/>
  </si>
  <si>
    <t xml:space="preserve">48 運輸に附帯するサービス業 </t>
    <phoneticPr fontId="36"/>
  </si>
  <si>
    <t xml:space="preserve">49 郵便業（信書便事業を含む） </t>
    <phoneticPr fontId="36"/>
  </si>
  <si>
    <t xml:space="preserve">50 各種商品卸売業 </t>
    <phoneticPr fontId="36"/>
  </si>
  <si>
    <t xml:space="preserve">51 繊維・衣服等卸売業 </t>
    <phoneticPr fontId="36"/>
  </si>
  <si>
    <t xml:space="preserve">52 飲食料品卸売業 </t>
    <phoneticPr fontId="36"/>
  </si>
  <si>
    <t xml:space="preserve">53 建築材料、鉱物・金属材料等卸売業 </t>
    <phoneticPr fontId="36"/>
  </si>
  <si>
    <t xml:space="preserve">54 機械器具卸売業 </t>
    <phoneticPr fontId="36"/>
  </si>
  <si>
    <t xml:space="preserve">55 その他の卸売業 </t>
    <phoneticPr fontId="36"/>
  </si>
  <si>
    <t xml:space="preserve">56 各種商品小売業 </t>
    <phoneticPr fontId="36"/>
  </si>
  <si>
    <t xml:space="preserve">57 織物・衣服・身の回り品小売業 </t>
    <phoneticPr fontId="36"/>
  </si>
  <si>
    <t xml:space="preserve">58 飲食料品小売業 </t>
    <phoneticPr fontId="36"/>
  </si>
  <si>
    <t xml:space="preserve">59 機械器具小売業 </t>
    <phoneticPr fontId="36"/>
  </si>
  <si>
    <t xml:space="preserve">60 その他の小売業 </t>
    <phoneticPr fontId="36"/>
  </si>
  <si>
    <t xml:space="preserve">61 無店舗小売業 </t>
    <phoneticPr fontId="36"/>
  </si>
  <si>
    <t xml:space="preserve">Ｊ 金融業・保険業 </t>
  </si>
  <si>
    <t xml:space="preserve">62 銀行業 </t>
    <phoneticPr fontId="36"/>
  </si>
  <si>
    <t xml:space="preserve">63 協同組織金融業 </t>
    <phoneticPr fontId="36"/>
  </si>
  <si>
    <t xml:space="preserve">64 貸金業、クレジットカード業等非預金信用機関 </t>
    <phoneticPr fontId="36"/>
  </si>
  <si>
    <t xml:space="preserve">65 金融商品取引業、商品先物取引業 </t>
    <phoneticPr fontId="36"/>
  </si>
  <si>
    <t xml:space="preserve">66 補助的金融業等 </t>
    <phoneticPr fontId="36"/>
  </si>
  <si>
    <t xml:space="preserve">67 保険業（保険媒介代理業、保険サービス業を含む） </t>
    <phoneticPr fontId="36"/>
  </si>
  <si>
    <t xml:space="preserve">Ｋ 不動産業、物品賃貸業 </t>
  </si>
  <si>
    <t xml:space="preserve">68 不動産取引業 </t>
    <phoneticPr fontId="36"/>
  </si>
  <si>
    <t xml:space="preserve">69 不動産賃貸業・管理業 </t>
    <phoneticPr fontId="36"/>
  </si>
  <si>
    <t xml:space="preserve">70 物品賃貸業 </t>
    <phoneticPr fontId="36"/>
  </si>
  <si>
    <t xml:space="preserve">71 学術・開発研究機関 </t>
    <phoneticPr fontId="36"/>
  </si>
  <si>
    <t xml:space="preserve">72 専門サービス業（他に分類されないもの） </t>
    <phoneticPr fontId="36"/>
  </si>
  <si>
    <t xml:space="preserve">73 広告業 </t>
    <phoneticPr fontId="36"/>
  </si>
  <si>
    <t xml:space="preserve">74 技術サービス業（他に分類されないもの） </t>
    <phoneticPr fontId="36"/>
  </si>
  <si>
    <t xml:space="preserve">Ｍ 宿泊業、飲食サービス業 </t>
  </si>
  <si>
    <t xml:space="preserve">75 宿泊業 </t>
    <phoneticPr fontId="36"/>
  </si>
  <si>
    <t xml:space="preserve">76 飲食店 </t>
    <phoneticPr fontId="36"/>
  </si>
  <si>
    <t xml:space="preserve">77 持ち帰り・配達飲食サービス業 </t>
    <phoneticPr fontId="36"/>
  </si>
  <si>
    <t xml:space="preserve">Ｎ 生活関連サービス業、娯楽業 </t>
  </si>
  <si>
    <t xml:space="preserve">79 その他の生活関連サービス業 </t>
    <phoneticPr fontId="36"/>
  </si>
  <si>
    <t xml:space="preserve">80 娯楽業 </t>
    <phoneticPr fontId="36"/>
  </si>
  <si>
    <t xml:space="preserve">Ｏ 教育、学習支援業 </t>
  </si>
  <si>
    <t xml:space="preserve">81 学校教育 </t>
    <phoneticPr fontId="36"/>
  </si>
  <si>
    <t xml:space="preserve">82 その他の教育、学習支援業 </t>
    <phoneticPr fontId="36"/>
  </si>
  <si>
    <t xml:space="preserve">Ｐ 医療、福祉 </t>
  </si>
  <si>
    <t xml:space="preserve">83 医療業 </t>
    <phoneticPr fontId="36"/>
  </si>
  <si>
    <t xml:space="preserve">84 保健衛生 </t>
    <phoneticPr fontId="36"/>
  </si>
  <si>
    <t xml:space="preserve">85 社会保険・社会福祉・介護事業 </t>
    <phoneticPr fontId="36"/>
  </si>
  <si>
    <t xml:space="preserve">Ｑ 複合サービス事業 </t>
  </si>
  <si>
    <t xml:space="preserve">86 郵便局 </t>
    <phoneticPr fontId="36"/>
  </si>
  <si>
    <t xml:space="preserve">87 協同組合（他に分類されないもの） </t>
    <phoneticPr fontId="36"/>
  </si>
  <si>
    <t xml:space="preserve">Ｒ サービス業（他に分類されな いもの） </t>
    <phoneticPr fontId="36"/>
  </si>
  <si>
    <t xml:space="preserve">88 廃棄物処理業 </t>
    <phoneticPr fontId="36"/>
  </si>
  <si>
    <t xml:space="preserve">89 自動車整備業 </t>
    <phoneticPr fontId="36"/>
  </si>
  <si>
    <t xml:space="preserve">90 機械等修理業（別掲を除く） </t>
    <phoneticPr fontId="36"/>
  </si>
  <si>
    <t xml:space="preserve">91 職業紹介・労働者派遣業 </t>
    <phoneticPr fontId="36"/>
  </si>
  <si>
    <t xml:space="preserve">92 その他の事業サービス業 </t>
    <phoneticPr fontId="36"/>
  </si>
  <si>
    <t xml:space="preserve">93 政治・経済・文化団体 </t>
    <phoneticPr fontId="36"/>
  </si>
  <si>
    <t xml:space="preserve">94 宗教 </t>
    <phoneticPr fontId="36"/>
  </si>
  <si>
    <t xml:space="preserve">95 その他のサービス業 </t>
    <phoneticPr fontId="36"/>
  </si>
  <si>
    <t xml:space="preserve">96 外国公務 </t>
    <phoneticPr fontId="36"/>
  </si>
  <si>
    <t xml:space="preserve">Ｓ 公務（他に分類されるものを 除く） </t>
    <phoneticPr fontId="36"/>
  </si>
  <si>
    <t xml:space="preserve">97 国家公務 </t>
    <phoneticPr fontId="36"/>
  </si>
  <si>
    <t xml:space="preserve">98 地方公務 </t>
    <phoneticPr fontId="36"/>
  </si>
  <si>
    <t xml:space="preserve">Ｔ 分類不能の産業 </t>
  </si>
  <si>
    <t xml:space="preserve">99 分類不能の産業 </t>
    <phoneticPr fontId="36"/>
  </si>
  <si>
    <t>Ａ農業・林業</t>
    <phoneticPr fontId="14"/>
  </si>
  <si>
    <t>01農業</t>
  </si>
  <si>
    <t>02林業</t>
  </si>
  <si>
    <t>Ｂ漁業</t>
    <phoneticPr fontId="14"/>
  </si>
  <si>
    <t>03漁業（水産養殖業を除く）</t>
  </si>
  <si>
    <t>04水産養殖業</t>
  </si>
  <si>
    <t>Ｃ鉱業・採石業・砂利採取業</t>
    <phoneticPr fontId="14"/>
  </si>
  <si>
    <t>05鉱業，採石業，砂利採取業</t>
  </si>
  <si>
    <t>Ｄ建設業</t>
    <phoneticPr fontId="14"/>
  </si>
  <si>
    <t>06総合工事業</t>
  </si>
  <si>
    <t>07職別工事業(設備工事業を除く)</t>
  </si>
  <si>
    <t>08設備工事業</t>
  </si>
  <si>
    <t>Ｅ製造業</t>
    <phoneticPr fontId="14"/>
  </si>
  <si>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</si>
  <si>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</si>
  <si>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</si>
  <si>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</si>
  <si>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</si>
  <si>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</si>
  <si>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</si>
  <si>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</si>
  <si>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</si>
  <si>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</si>
  <si>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</si>
  <si>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</si>
  <si>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</si>
  <si>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</si>
  <si>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</si>
  <si>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</si>
  <si>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</si>
  <si>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</si>
  <si>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</si>
  <si>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</si>
  <si>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</si>
  <si>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</si>
  <si>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</si>
  <si>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</si>
  <si>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14"/>
  </si>
  <si>
    <t>33電気業</t>
  </si>
  <si>
    <t>34ガス業</t>
  </si>
  <si>
    <t>35熱供給業</t>
  </si>
  <si>
    <t>36水道業</t>
  </si>
  <si>
    <t>Ｇ情報通信業</t>
    <phoneticPr fontId="14"/>
  </si>
  <si>
    <t>37通信業</t>
  </si>
  <si>
    <t>38放送業</t>
  </si>
  <si>
    <t>39情報サービス業</t>
  </si>
  <si>
    <t>40インターネット附随サービス業</t>
  </si>
  <si>
    <t>41映像・音声・文字情報制作業</t>
  </si>
  <si>
    <t>Ｈ運輸業・郵便業</t>
    <phoneticPr fontId="14"/>
  </si>
  <si>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</si>
  <si>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</si>
  <si>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</si>
  <si>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</si>
  <si>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</si>
  <si>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</si>
  <si>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</si>
  <si>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</si>
  <si>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14"/>
  </si>
  <si>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</si>
  <si>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</si>
  <si>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</si>
  <si>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</si>
  <si>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</si>
  <si>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</si>
  <si>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</si>
  <si>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</si>
  <si>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</si>
  <si>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</si>
  <si>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</si>
  <si>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</si>
  <si>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14"/>
  </si>
  <si>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</si>
  <si>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</si>
  <si>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</si>
  <si>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</si>
  <si>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</si>
  <si>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</si>
  <si>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14"/>
  </si>
  <si>
    <t>68不動産取引業</t>
  </si>
  <si>
    <t>69不動産賃貸業・管理業</t>
  </si>
  <si>
    <t>70物品賃貸業</t>
  </si>
  <si>
    <t>Ｌ学術研究・専門・技術サービス業</t>
    <phoneticPr fontId="14"/>
  </si>
  <si>
    <t>71学術・開発研究機関</t>
  </si>
  <si>
    <t>72専門サービス業（他に分類されないもの）</t>
  </si>
  <si>
    <t>73広告業</t>
  </si>
  <si>
    <t>74技術サービス業（他に分類されないもの）</t>
  </si>
  <si>
    <t>Ｍ宿泊業・飲食サービス業</t>
    <phoneticPr fontId="14"/>
  </si>
  <si>
    <t>75宿泊業</t>
  </si>
  <si>
    <t>76飲食店</t>
  </si>
  <si>
    <t>77持ち帰り・配達飲食サービス業</t>
  </si>
  <si>
    <t>Ｎ生活関連サービス業・娯楽業</t>
    <phoneticPr fontId="14"/>
  </si>
  <si>
    <t>78洗濯・理容・美容・浴場業</t>
  </si>
  <si>
    <t>79その他の生活関連サービス業</t>
  </si>
  <si>
    <t>80娯楽業</t>
  </si>
  <si>
    <t>Ｏ教育・学習支援業</t>
    <phoneticPr fontId="14"/>
  </si>
  <si>
    <t>81学校教育</t>
  </si>
  <si>
    <t>82その他の教育，学習支援業</t>
  </si>
  <si>
    <t>Ｐ医療・福祉</t>
    <phoneticPr fontId="14"/>
  </si>
  <si>
    <t>83医療業</t>
  </si>
  <si>
    <t>84保健衛生</t>
  </si>
  <si>
    <t>85社会保険・社会福祉・介護事業</t>
  </si>
  <si>
    <t>Ｑ複合サービス事業</t>
    <phoneticPr fontId="14"/>
  </si>
  <si>
    <t>86郵便局</t>
  </si>
  <si>
    <t>87協同組合（他に分類されないもの）</t>
  </si>
  <si>
    <t>Ｒサービス業【他に分類されないもの】</t>
    <phoneticPr fontId="14"/>
  </si>
  <si>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</si>
  <si>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</si>
  <si>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</si>
  <si>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</si>
  <si>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</si>
  <si>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</si>
  <si>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</si>
  <si>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</si>
  <si>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</si>
  <si>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14"/>
  </si>
  <si>
    <t>97国家公務</t>
  </si>
  <si>
    <t>98地方公務</t>
  </si>
  <si>
    <t>Ｔ分類不能の産業</t>
    <phoneticPr fontId="14"/>
  </si>
  <si>
    <t>99　分類不能の産業</t>
  </si>
  <si>
    <t>助成対象事業者</t>
    <rPh sb="0" eb="2">
      <t>ジョセイ</t>
    </rPh>
    <rPh sb="2" eb="4">
      <t>タイショウ</t>
    </rPh>
    <rPh sb="4" eb="7">
      <t>ジギョウシャ</t>
    </rPh>
    <phoneticPr fontId="11"/>
  </si>
  <si>
    <t>様式</t>
    <rPh sb="0" eb="2">
      <t>ヨウシキ</t>
    </rPh>
    <phoneticPr fontId="11"/>
  </si>
  <si>
    <t>Ver情報</t>
    <rPh sb="3" eb="5">
      <t>ジョウホウ</t>
    </rPh>
    <phoneticPr fontId="11"/>
  </si>
  <si>
    <t>第１号</t>
    <rPh sb="0" eb="1">
      <t>ダイ</t>
    </rPh>
    <rPh sb="2" eb="3">
      <t>ゴウ</t>
    </rPh>
    <phoneticPr fontId="11"/>
  </si>
  <si>
    <t>Ver.5</t>
  </si>
  <si>
    <t>第１号別紙</t>
    <rPh sb="0" eb="1">
      <t>ダイ</t>
    </rPh>
    <rPh sb="2" eb="3">
      <t>ゴウ</t>
    </rPh>
    <rPh sb="3" eb="5">
      <t>ベッシ</t>
    </rPh>
    <phoneticPr fontId="11"/>
  </si>
  <si>
    <t>Ver.3</t>
    <phoneticPr fontId="11"/>
  </si>
  <si>
    <t>第２号</t>
    <rPh sb="0" eb="1">
      <t>ダイ</t>
    </rPh>
    <rPh sb="2" eb="3">
      <t>ゴウ</t>
    </rPh>
    <phoneticPr fontId="11"/>
  </si>
  <si>
    <t>Ver.4</t>
  </si>
  <si>
    <t>換気設備</t>
    <rPh sb="0" eb="2">
      <t>カンキ</t>
    </rPh>
    <rPh sb="2" eb="4">
      <t>セツビ</t>
    </rPh>
    <phoneticPr fontId="11"/>
  </si>
  <si>
    <t>導入区分</t>
    <rPh sb="0" eb="2">
      <t>ドウニュウ</t>
    </rPh>
    <rPh sb="2" eb="4">
      <t>クブン</t>
    </rPh>
    <phoneticPr fontId="11"/>
  </si>
  <si>
    <t>ア　高効率換気設備</t>
    <phoneticPr fontId="11"/>
  </si>
  <si>
    <t>無し</t>
    <rPh sb="0" eb="1">
      <t>ナ</t>
    </rPh>
    <phoneticPr fontId="11"/>
  </si>
  <si>
    <t>イ　熱交換型換気設備</t>
    <rPh sb="2" eb="3">
      <t>ネツ</t>
    </rPh>
    <rPh sb="3" eb="6">
      <t>コウカンガタ</t>
    </rPh>
    <rPh sb="6" eb="8">
      <t>カンキ</t>
    </rPh>
    <rPh sb="8" eb="10">
      <t>セツビ</t>
    </rPh>
    <phoneticPr fontId="11"/>
  </si>
  <si>
    <t>更新</t>
    <rPh sb="0" eb="2">
      <t>コウシン</t>
    </rPh>
    <phoneticPr fontId="11"/>
  </si>
  <si>
    <t>ウ　換気・空調一体型設備</t>
    <rPh sb="2" eb="4">
      <t>カンキ</t>
    </rPh>
    <rPh sb="5" eb="7">
      <t>クウチョウ</t>
    </rPh>
    <rPh sb="7" eb="10">
      <t>イッタイガタ</t>
    </rPh>
    <rPh sb="10" eb="12">
      <t>セツビ</t>
    </rPh>
    <phoneticPr fontId="11"/>
  </si>
  <si>
    <t>増設</t>
    <rPh sb="0" eb="2">
      <t>ゾウセツ</t>
    </rPh>
    <phoneticPr fontId="11"/>
  </si>
  <si>
    <t>新設</t>
    <rPh sb="0" eb="2">
      <t>シンセツ</t>
    </rPh>
    <phoneticPr fontId="11"/>
  </si>
  <si>
    <t>高効率空調設備</t>
    <rPh sb="0" eb="3">
      <t>コウコウリツ</t>
    </rPh>
    <rPh sb="3" eb="5">
      <t>クウチョウ</t>
    </rPh>
    <rPh sb="5" eb="7">
      <t>セツビ</t>
    </rPh>
    <phoneticPr fontId="11"/>
  </si>
  <si>
    <t>更新・増設</t>
    <rPh sb="0" eb="2">
      <t>コウシン</t>
    </rPh>
    <rPh sb="3" eb="5">
      <t>ゾウセツ</t>
    </rPh>
    <phoneticPr fontId="11"/>
  </si>
  <si>
    <t>ア　電気式パッケージ形空調機</t>
    <phoneticPr fontId="11"/>
  </si>
  <si>
    <t>更新・新設</t>
    <rPh sb="0" eb="2">
      <t>コウシン</t>
    </rPh>
    <rPh sb="3" eb="5">
      <t>シンセツ</t>
    </rPh>
    <phoneticPr fontId="11"/>
  </si>
  <si>
    <t>イ　ガスヒートポンプ式空調機</t>
    <phoneticPr fontId="11"/>
  </si>
  <si>
    <t>更新・増設・新設</t>
    <rPh sb="0" eb="2">
      <t>コウシン</t>
    </rPh>
    <rPh sb="3" eb="5">
      <t>ゾウセツ</t>
    </rPh>
    <rPh sb="6" eb="8">
      <t>シンセツ</t>
    </rPh>
    <phoneticPr fontId="11"/>
  </si>
  <si>
    <t>ウ　中央熱源式空調機</t>
    <rPh sb="2" eb="4">
      <t>チュウオウ</t>
    </rPh>
    <rPh sb="4" eb="6">
      <t>ネツゲン</t>
    </rPh>
    <rPh sb="6" eb="7">
      <t>シキ</t>
    </rPh>
    <rPh sb="7" eb="10">
      <t>クウチョウキ</t>
    </rPh>
    <phoneticPr fontId="11"/>
  </si>
  <si>
    <t>エ　ルームエアコン</t>
    <phoneticPr fontId="11"/>
  </si>
  <si>
    <t>継続</t>
    <rPh sb="0" eb="2">
      <t>ケイゾク</t>
    </rPh>
    <phoneticPr fontId="11"/>
  </si>
  <si>
    <t>2022/3/1</t>
  </si>
  <si>
    <t>ｍ</t>
  </si>
  <si>
    <t>2022/4/1</t>
  </si>
  <si>
    <t>その他</t>
    <rPh sb="2" eb="3">
      <t>タ</t>
    </rPh>
    <phoneticPr fontId="14"/>
  </si>
  <si>
    <t>kg</t>
  </si>
  <si>
    <t>2022/10/30</t>
  </si>
  <si>
    <t>有り</t>
    <rPh sb="0" eb="1">
      <t>ア</t>
    </rPh>
    <phoneticPr fontId="11"/>
  </si>
  <si>
    <t>2023/10/30</t>
  </si>
  <si>
    <t>2023/11/30</t>
  </si>
  <si>
    <t>=$B$11:$I$42,$B$51:$I$82,$B$91:$I$122,$B$131:$I$162,$B$171:$I$202,$B$211:$I$242,$B$251:$I$282,$B$291:$I$322,$B$331:$I$362,$B$371:$I$402</t>
    <phoneticPr fontId="11"/>
  </si>
  <si>
    <t>←自動入力</t>
    <rPh sb="1" eb="5">
      <t>ジドウニュウリョク</t>
    </rPh>
    <phoneticPr fontId="11"/>
  </si>
  <si>
    <t>第４号様式（第13条関係）</t>
    <phoneticPr fontId="14"/>
  </si>
  <si>
    <t>部分を入力してください。</t>
    <rPh sb="0" eb="2">
      <t>ブブン</t>
    </rPh>
    <rPh sb="3" eb="5">
      <t>ニュウリョク</t>
    </rPh>
    <phoneticPr fontId="38"/>
  </si>
  <si>
    <t>年</t>
    <rPh sb="0" eb="1">
      <t>ネン</t>
    </rPh>
    <phoneticPr fontId="38"/>
  </si>
  <si>
    <t>月</t>
    <rPh sb="0" eb="1">
      <t>ガツ</t>
    </rPh>
    <phoneticPr fontId="38"/>
  </si>
  <si>
    <t>日</t>
    <rPh sb="0" eb="1">
      <t>ニチ</t>
    </rPh>
    <phoneticPr fontId="38"/>
  </si>
  <si>
    <t>公益財団法人 東京都環境公社</t>
    <rPh sb="0" eb="2">
      <t>コウエキ</t>
    </rPh>
    <phoneticPr fontId="14"/>
  </si>
  <si>
    <t>住　　所</t>
  </si>
  <si>
    <t xml:space="preserve">   </t>
    <phoneticPr fontId="38"/>
  </si>
  <si>
    <t xml:space="preserve">理事長 殿 </t>
    <phoneticPr fontId="38"/>
  </si>
  <si>
    <t>名　　称</t>
    <rPh sb="0" eb="1">
      <t>メイ</t>
    </rPh>
    <rPh sb="3" eb="4">
      <t>ショウ</t>
    </rPh>
    <phoneticPr fontId="14"/>
  </si>
  <si>
    <t>代表者の職・氏名</t>
    <rPh sb="0" eb="3">
      <t>ダイヒョウシャ</t>
    </rPh>
    <rPh sb="4" eb="5">
      <t>ショク</t>
    </rPh>
    <rPh sb="6" eb="8">
      <t>シメイ</t>
    </rPh>
    <phoneticPr fontId="14"/>
  </si>
  <si>
    <t>令和</t>
    <rPh sb="0" eb="2">
      <t>レイワ</t>
    </rPh>
    <phoneticPr fontId="38"/>
  </si>
  <si>
    <t>日付</t>
    <rPh sb="0" eb="1">
      <t>ニチ</t>
    </rPh>
    <rPh sb="1" eb="2">
      <t>ヅケ</t>
    </rPh>
    <phoneticPr fontId="38"/>
  </si>
  <si>
    <t>号で交付決定の通知を受け</t>
    <rPh sb="7" eb="9">
      <t>ツウチ</t>
    </rPh>
    <rPh sb="10" eb="11">
      <t>ウ</t>
    </rPh>
    <phoneticPr fontId="38"/>
  </si>
  <si>
    <t>←交付決定通知書の右上の日付・番号を記入してください。</t>
    <rPh sb="1" eb="3">
      <t>コウフ</t>
    </rPh>
    <rPh sb="3" eb="5">
      <t>ケッテイ</t>
    </rPh>
    <rPh sb="5" eb="8">
      <t>ツウチショ</t>
    </rPh>
    <rPh sb="9" eb="11">
      <t>ミギウエ</t>
    </rPh>
    <rPh sb="12" eb="14">
      <t>ヒヅケ</t>
    </rPh>
    <rPh sb="15" eb="17">
      <t>バンゴウ</t>
    </rPh>
    <rPh sb="18" eb="20">
      <t>キニュウ</t>
    </rPh>
    <phoneticPr fontId="14"/>
  </si>
  <si>
    <t>記</t>
    <rPh sb="0" eb="1">
      <t>キ</t>
    </rPh>
    <phoneticPr fontId="38"/>
  </si>
  <si>
    <t>交付決定番号</t>
    <rPh sb="0" eb="2">
      <t>コウフ</t>
    </rPh>
    <rPh sb="2" eb="4">
      <t>ケッテイ</t>
    </rPh>
    <rPh sb="4" eb="6">
      <t>バンゴウ</t>
    </rPh>
    <phoneticPr fontId="38"/>
  </si>
  <si>
    <t>撤回の理由</t>
    <rPh sb="0" eb="2">
      <t>テッカイ</t>
    </rPh>
    <rPh sb="3" eb="5">
      <t>リユウ</t>
    </rPh>
    <phoneticPr fontId="14"/>
  </si>
  <si>
    <t>連絡先（事務担当者）</t>
    <rPh sb="0" eb="3">
      <t>レンラクサキ</t>
    </rPh>
    <rPh sb="4" eb="6">
      <t>ジム</t>
    </rPh>
    <rPh sb="6" eb="9">
      <t>タントウシャ</t>
    </rPh>
    <phoneticPr fontId="38"/>
  </si>
  <si>
    <t>郵便番号</t>
    <rPh sb="0" eb="4">
      <t>ユウビンバンゴウ</t>
    </rPh>
    <phoneticPr fontId="38"/>
  </si>
  <si>
    <t>住所</t>
    <rPh sb="0" eb="2">
      <t>ジュウショ</t>
    </rPh>
    <phoneticPr fontId="38"/>
  </si>
  <si>
    <t>所属部署</t>
    <rPh sb="0" eb="2">
      <t>ショゾク</t>
    </rPh>
    <rPh sb="2" eb="4">
      <t>ブショ</t>
    </rPh>
    <phoneticPr fontId="38"/>
  </si>
  <si>
    <t>氏名</t>
    <rPh sb="0" eb="2">
      <t>シメイ</t>
    </rPh>
    <phoneticPr fontId="38"/>
  </si>
  <si>
    <t>（電話番号</t>
    <rPh sb="1" eb="3">
      <t>デンワ</t>
    </rPh>
    <rPh sb="3" eb="5">
      <t>バンゴウ</t>
    </rPh>
    <phoneticPr fontId="38"/>
  </si>
  <si>
    <t>）</t>
    <phoneticPr fontId="38"/>
  </si>
  <si>
    <t>（Ｅ-mail</t>
    <phoneticPr fontId="38"/>
  </si>
  <si>
    <t>第５号様式（第15条関係）</t>
    <phoneticPr fontId="14"/>
  </si>
  <si>
    <t>月</t>
    <rPh sb="0" eb="1">
      <t>ツキ</t>
    </rPh>
    <phoneticPr fontId="38"/>
  </si>
  <si>
    <t>　理事長 殿</t>
    <rPh sb="1" eb="4">
      <t>リジチョウ</t>
    </rPh>
    <rPh sb="5" eb="6">
      <t>ドノ</t>
    </rPh>
    <phoneticPr fontId="14"/>
  </si>
  <si>
    <t>号で交付決定の通知を受けた</t>
    <rPh sb="7" eb="9">
      <t>ツウチ</t>
    </rPh>
    <rPh sb="10" eb="11">
      <t>ウ</t>
    </rPh>
    <phoneticPr fontId="38"/>
  </si>
  <si>
    <t>金</t>
    <rPh sb="0" eb="1">
      <t>キン</t>
    </rPh>
    <phoneticPr fontId="14"/>
  </si>
  <si>
    <t>　変更の内容</t>
    <rPh sb="1" eb="3">
      <t>ヘンコウ</t>
    </rPh>
    <rPh sb="4" eb="6">
      <t>ナイヨウ</t>
    </rPh>
    <phoneticPr fontId="11"/>
  </si>
  <si>
    <t>変更内容</t>
    <rPh sb="0" eb="2">
      <t>ヘンコウ</t>
    </rPh>
    <rPh sb="2" eb="4">
      <t>ナイヨウ</t>
    </rPh>
    <phoneticPr fontId="14"/>
  </si>
  <si>
    <t>（変更前）</t>
    <rPh sb="1" eb="4">
      <t>ヘンコウマエ</t>
    </rPh>
    <phoneticPr fontId="11"/>
  </si>
  <si>
    <t>（変更後）</t>
    <rPh sb="1" eb="4">
      <t>ヘンコウゴ</t>
    </rPh>
    <phoneticPr fontId="11"/>
  </si>
  <si>
    <t>変更理由</t>
    <rPh sb="0" eb="2">
      <t>ヘンコウ</t>
    </rPh>
    <rPh sb="2" eb="4">
      <t>リユウ</t>
    </rPh>
    <phoneticPr fontId="38"/>
  </si>
  <si>
    <t>※　必要に応じて、変更の内容について、詳細を説明する資料を添付すること。</t>
    <rPh sb="2" eb="4">
      <t>ヒツヨウ</t>
    </rPh>
    <rPh sb="5" eb="6">
      <t>オウ</t>
    </rPh>
    <rPh sb="9" eb="11">
      <t>ヘンコウ</t>
    </rPh>
    <rPh sb="12" eb="14">
      <t>ナイヨウ</t>
    </rPh>
    <rPh sb="19" eb="21">
      <t>ショウサイ</t>
    </rPh>
    <rPh sb="22" eb="24">
      <t>セツメイ</t>
    </rPh>
    <rPh sb="26" eb="28">
      <t>シリョウ</t>
    </rPh>
    <rPh sb="29" eb="31">
      <t>テンプ</t>
    </rPh>
    <phoneticPr fontId="38"/>
  </si>
  <si>
    <t>第7号様式（第16条関係）</t>
    <phoneticPr fontId="14"/>
  </si>
  <si>
    <t>変更事項</t>
    <rPh sb="0" eb="2">
      <t>ヘンコウ</t>
    </rPh>
    <rPh sb="2" eb="4">
      <t>ジコウ</t>
    </rPh>
    <phoneticPr fontId="38"/>
  </si>
  <si>
    <t>変更前</t>
    <rPh sb="0" eb="2">
      <t>ヘンコウ</t>
    </rPh>
    <rPh sb="2" eb="3">
      <t>マエ</t>
    </rPh>
    <phoneticPr fontId="38"/>
  </si>
  <si>
    <t>変更後</t>
    <rPh sb="0" eb="2">
      <t>ヘンコウ</t>
    </rPh>
    <rPh sb="2" eb="3">
      <t>ゴ</t>
    </rPh>
    <phoneticPr fontId="38"/>
  </si>
  <si>
    <t>（変更事項のみ記載）</t>
    <rPh sb="1" eb="3">
      <t>ヘンコウ</t>
    </rPh>
    <rPh sb="3" eb="5">
      <t>ジコウ</t>
    </rPh>
    <rPh sb="7" eb="9">
      <t>キサイ</t>
    </rPh>
    <phoneticPr fontId="38"/>
  </si>
  <si>
    <t>□</t>
  </si>
  <si>
    <t>法人名称の変更</t>
    <rPh sb="0" eb="2">
      <t>ホウジン</t>
    </rPh>
    <rPh sb="2" eb="4">
      <t>メイショウ</t>
    </rPh>
    <rPh sb="5" eb="7">
      <t>ヘンコウ</t>
    </rPh>
    <phoneticPr fontId="14"/>
  </si>
  <si>
    <t>第8号様式（第18条関係）</t>
    <phoneticPr fontId="14"/>
  </si>
  <si>
    <t>　理事長 殿</t>
    <phoneticPr fontId="38"/>
  </si>
  <si>
    <t>遅延等の内容及び原因</t>
    <rPh sb="0" eb="2">
      <t>チエン</t>
    </rPh>
    <rPh sb="2" eb="3">
      <t>トウ</t>
    </rPh>
    <rPh sb="4" eb="6">
      <t>ナイヨウ</t>
    </rPh>
    <rPh sb="6" eb="7">
      <t>オヨ</t>
    </rPh>
    <rPh sb="8" eb="10">
      <t>ゲンイン</t>
    </rPh>
    <phoneticPr fontId="14"/>
  </si>
  <si>
    <t>事業開始時の
完了予定年月日</t>
    <rPh sb="0" eb="2">
      <t>ジギョウ</t>
    </rPh>
    <rPh sb="2" eb="4">
      <t>カイシ</t>
    </rPh>
    <rPh sb="4" eb="5">
      <t>ジ</t>
    </rPh>
    <rPh sb="7" eb="9">
      <t>カンリョウ</t>
    </rPh>
    <rPh sb="9" eb="11">
      <t>ヨテイ</t>
    </rPh>
    <rPh sb="11" eb="14">
      <t>ネンガッピ</t>
    </rPh>
    <phoneticPr fontId="38"/>
  </si>
  <si>
    <r>
      <rPr>
        <sz val="10.5"/>
        <color theme="1"/>
        <rFont val="ＭＳ Ｐ明朝"/>
        <family val="1"/>
        <charset val="128"/>
      </rPr>
      <t>月</t>
    </r>
    <rPh sb="0" eb="1">
      <t>ガツ</t>
    </rPh>
    <phoneticPr fontId="38"/>
  </si>
  <si>
    <t>本報告時の
完了予定年月日</t>
    <rPh sb="0" eb="1">
      <t>ホン</t>
    </rPh>
    <rPh sb="1" eb="3">
      <t>ホウコク</t>
    </rPh>
    <rPh sb="3" eb="4">
      <t>ジ</t>
    </rPh>
    <rPh sb="6" eb="8">
      <t>カンリョウ</t>
    </rPh>
    <rPh sb="8" eb="10">
      <t>ヨテイ</t>
    </rPh>
    <rPh sb="10" eb="13">
      <t>ネンガッピ</t>
    </rPh>
    <phoneticPr fontId="38"/>
  </si>
  <si>
    <t>　備考</t>
    <rPh sb="1" eb="3">
      <t>ビコウ</t>
    </rPh>
    <phoneticPr fontId="38"/>
  </si>
  <si>
    <t>第9号様式（第19条関係）</t>
    <phoneticPr fontId="14"/>
  </si>
  <si>
    <t>理事長 殿</t>
    <rPh sb="0" eb="3">
      <t>リジチョウ</t>
    </rPh>
    <rPh sb="4" eb="5">
      <t>ドノ</t>
    </rPh>
    <phoneticPr fontId="14"/>
  </si>
  <si>
    <t>号で交付決定の通知を受けた事業</t>
    <phoneticPr fontId="38"/>
  </si>
  <si>
    <t>廃止の理由</t>
    <rPh sb="0" eb="2">
      <t>ハイシ</t>
    </rPh>
    <rPh sb="3" eb="5">
      <t>リユウ</t>
    </rPh>
    <phoneticPr fontId="14"/>
  </si>
  <si>
    <t>廃止による影響</t>
    <rPh sb="0" eb="2">
      <t>ハイシ</t>
    </rPh>
    <rPh sb="5" eb="7">
      <t>エイキョウ</t>
    </rPh>
    <phoneticPr fontId="14"/>
  </si>
  <si>
    <t>第11号様式（第20条関係）</t>
    <phoneticPr fontId="14"/>
  </si>
  <si>
    <t>年</t>
  </si>
  <si>
    <t>（助成事業者）</t>
    <rPh sb="1" eb="3">
      <t>ジョセイ</t>
    </rPh>
    <rPh sb="3" eb="5">
      <t>ジギョウ</t>
    </rPh>
    <rPh sb="5" eb="6">
      <t>シャ</t>
    </rPh>
    <phoneticPr fontId="38"/>
  </si>
  <si>
    <t>理事長 殿</t>
    <phoneticPr fontId="38"/>
  </si>
  <si>
    <t>完了年月日</t>
    <phoneticPr fontId="14"/>
  </si>
  <si>
    <t>(2) 助成金実績報告額</t>
    <rPh sb="7" eb="9">
      <t>ジッセキ</t>
    </rPh>
    <rPh sb="9" eb="11">
      <t>ホウコク</t>
    </rPh>
    <rPh sb="11" eb="12">
      <t>ガク</t>
    </rPh>
    <phoneticPr fontId="14"/>
  </si>
  <si>
    <t>:</t>
    <phoneticPr fontId="14"/>
  </si>
  <si>
    <t>月</t>
    <rPh sb="0" eb="1">
      <t>ガツ</t>
    </rPh>
    <phoneticPr fontId="14"/>
  </si>
  <si>
    <t>助成金交付請求額</t>
    <rPh sb="3" eb="5">
      <t>コウフ</t>
    </rPh>
    <rPh sb="5" eb="7">
      <t>セイキュウ</t>
    </rPh>
    <rPh sb="7" eb="8">
      <t>ガク</t>
    </rPh>
    <phoneticPr fontId="14"/>
  </si>
  <si>
    <t>円</t>
    <rPh sb="0" eb="1">
      <t>エン</t>
    </rPh>
    <phoneticPr fontId="38"/>
  </si>
  <si>
    <t>（助成金振込先）</t>
    <rPh sb="4" eb="6">
      <t>フリコミ</t>
    </rPh>
    <rPh sb="6" eb="7">
      <t>サキ</t>
    </rPh>
    <phoneticPr fontId="38"/>
  </si>
  <si>
    <t>金融機関コード</t>
    <rPh sb="0" eb="2">
      <t>キンユウ</t>
    </rPh>
    <rPh sb="2" eb="4">
      <t>キカン</t>
    </rPh>
    <phoneticPr fontId="14"/>
  </si>
  <si>
    <t>支店コード</t>
    <rPh sb="0" eb="2">
      <t>シテン</t>
    </rPh>
    <phoneticPr fontId="14"/>
  </si>
  <si>
    <t>口座名義（※）
（カタカナ）</t>
    <rPh sb="0" eb="2">
      <t>コウザ</t>
    </rPh>
    <rPh sb="2" eb="4">
      <t>メイギ</t>
    </rPh>
    <phoneticPr fontId="14"/>
  </si>
  <si>
    <t>※必ずカタカナで記入してください。</t>
    <rPh sb="1" eb="2">
      <t>カナラ</t>
    </rPh>
    <rPh sb="8" eb="10">
      <t>キニュウ</t>
    </rPh>
    <phoneticPr fontId="14"/>
  </si>
  <si>
    <t>口座番号
（右詰）</t>
    <rPh sb="0" eb="2">
      <t>コウザ</t>
    </rPh>
    <rPh sb="2" eb="4">
      <t>バンゴウ</t>
    </rPh>
    <rPh sb="6" eb="7">
      <t>ミギ</t>
    </rPh>
    <rPh sb="7" eb="8">
      <t>ツ</t>
    </rPh>
    <phoneticPr fontId="14"/>
  </si>
  <si>
    <t>　</t>
    <phoneticPr fontId="14"/>
  </si>
  <si>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8"/>
  </si>
  <si>
    <t>号で交付額確定の通知を受</t>
    <rPh sb="4" eb="5">
      <t>ガク</t>
    </rPh>
    <rPh sb="5" eb="7">
      <t>カクテイ</t>
    </rPh>
    <phoneticPr fontId="38"/>
  </si>
  <si>
    <t>処分しようとする取得財産等</t>
    <rPh sb="0" eb="2">
      <t>ショブン</t>
    </rPh>
    <rPh sb="8" eb="10">
      <t>シュトク</t>
    </rPh>
    <rPh sb="10" eb="12">
      <t>ザイサン</t>
    </rPh>
    <rPh sb="12" eb="13">
      <t>トウ</t>
    </rPh>
    <phoneticPr fontId="14"/>
  </si>
  <si>
    <t>処分の理由</t>
    <rPh sb="0" eb="2">
      <t>ショブン</t>
    </rPh>
    <rPh sb="3" eb="5">
      <t>リユウ</t>
    </rPh>
    <phoneticPr fontId="38"/>
  </si>
  <si>
    <t>処分の
相手方※</t>
    <rPh sb="0" eb="2">
      <t>ショブン</t>
    </rPh>
    <rPh sb="4" eb="7">
      <t>アイテガタ</t>
    </rPh>
    <phoneticPr fontId="38"/>
  </si>
  <si>
    <t>使用場所</t>
    <rPh sb="0" eb="4">
      <t>シヨウバショ</t>
    </rPh>
    <phoneticPr fontId="11"/>
  </si>
  <si>
    <t>目的</t>
    <rPh sb="0" eb="2">
      <t>モクテキ</t>
    </rPh>
    <phoneticPr fontId="38"/>
  </si>
  <si>
    <t>処分の条件及び金額※</t>
    <rPh sb="0" eb="2">
      <t>ショブン</t>
    </rPh>
    <rPh sb="3" eb="5">
      <t>ジョウケン</t>
    </rPh>
    <rPh sb="5" eb="6">
      <t>オヨ</t>
    </rPh>
    <rPh sb="7" eb="9">
      <t>キンガク</t>
    </rPh>
    <phoneticPr fontId="38"/>
  </si>
  <si>
    <t>処分予定日</t>
    <rPh sb="0" eb="2">
      <t>ショブン</t>
    </rPh>
    <rPh sb="2" eb="5">
      <t>ヨテイビ</t>
    </rPh>
    <phoneticPr fontId="38"/>
  </si>
  <si>
    <t>申請日</t>
    <rPh sb="0" eb="3">
      <t>シンセイビ</t>
    </rPh>
    <phoneticPr fontId="11"/>
  </si>
  <si>
    <t>名称</t>
    <rPh sb="0" eb="2">
      <t>メイショウ</t>
    </rPh>
    <phoneticPr fontId="11"/>
  </si>
  <si>
    <t>代表者名</t>
    <rPh sb="0" eb="3">
      <t>ダイヒョウシャ</t>
    </rPh>
    <rPh sb="3" eb="4">
      <t>メイ</t>
    </rPh>
    <phoneticPr fontId="11"/>
  </si>
  <si>
    <t>フリガナ</t>
    <phoneticPr fontId="11"/>
  </si>
  <si>
    <t>設置事業所名</t>
    <rPh sb="0" eb="5">
      <t>セッチジギョウショ</t>
    </rPh>
    <rPh sb="5" eb="6">
      <t>メイ</t>
    </rPh>
    <phoneticPr fontId="11"/>
  </si>
  <si>
    <t>郵便番号</t>
    <rPh sb="0" eb="4">
      <t>ユウビンバンゴウ</t>
    </rPh>
    <phoneticPr fontId="11"/>
  </si>
  <si>
    <t>〒</t>
    <phoneticPr fontId="11"/>
  </si>
  <si>
    <t>住所</t>
    <rPh sb="0" eb="2">
      <t>ジュウショ</t>
    </rPh>
    <phoneticPr fontId="11"/>
  </si>
  <si>
    <t>電話番号</t>
    <rPh sb="0" eb="4">
      <t>デンワバンゴウ</t>
    </rPh>
    <phoneticPr fontId="11"/>
  </si>
  <si>
    <t>事業所電話番号</t>
    <rPh sb="0" eb="3">
      <t>ジギョウショ</t>
    </rPh>
    <rPh sb="3" eb="7">
      <t>デンワバンゴウ</t>
    </rPh>
    <phoneticPr fontId="11"/>
  </si>
  <si>
    <t>事業者電話番号</t>
    <rPh sb="0" eb="3">
      <t>ジギョウシャ</t>
    </rPh>
    <rPh sb="3" eb="7">
      <t>デンワバンゴウ</t>
    </rPh>
    <phoneticPr fontId="11"/>
  </si>
  <si>
    <t>所属部署</t>
    <rPh sb="0" eb="4">
      <t>ショゾクブショ</t>
    </rPh>
    <phoneticPr fontId="11"/>
  </si>
  <si>
    <t>申請事業者</t>
    <rPh sb="0" eb="5">
      <t>シンセイジギョウシャ</t>
    </rPh>
    <phoneticPr fontId="11"/>
  </si>
  <si>
    <t>設置場所</t>
    <rPh sb="0" eb="4">
      <t>セッチバショ</t>
    </rPh>
    <phoneticPr fontId="11"/>
  </si>
  <si>
    <t>【基本入力事項】</t>
    <rPh sb="1" eb="5">
      <t>キホンニュウリョク</t>
    </rPh>
    <rPh sb="5" eb="7">
      <t>ジコウ</t>
    </rPh>
    <phoneticPr fontId="11"/>
  </si>
  <si>
    <t>設置事業所所在地</t>
    <rPh sb="0" eb="2">
      <t>セッチ</t>
    </rPh>
    <rPh sb="2" eb="5">
      <t>ジギョウショ</t>
    </rPh>
    <rPh sb="5" eb="8">
      <t>ショザイチ</t>
    </rPh>
    <phoneticPr fontId="11"/>
  </si>
  <si>
    <t>事業内訳</t>
    <rPh sb="0" eb="4">
      <t>ジギョウウチワケ</t>
    </rPh>
    <phoneticPr fontId="11"/>
  </si>
  <si>
    <t>内蔵型ショーケース</t>
    <rPh sb="0" eb="3">
      <t>ナイゾウガタ</t>
    </rPh>
    <phoneticPr fontId="11"/>
  </si>
  <si>
    <t>冷凍冷蔵用・空調用チリングユニット</t>
    <rPh sb="0" eb="2">
      <t>レイトウ</t>
    </rPh>
    <rPh sb="2" eb="5">
      <t>レイゾウヨウ</t>
    </rPh>
    <rPh sb="6" eb="9">
      <t>クウチョウヨウ</t>
    </rPh>
    <phoneticPr fontId="11"/>
  </si>
  <si>
    <t>機器</t>
    <rPh sb="0" eb="2">
      <t>キキ</t>
    </rPh>
    <phoneticPr fontId="11"/>
  </si>
  <si>
    <t>代表取締役</t>
  </si>
  <si>
    <t>20××</t>
  </si>
  <si>
    <t>××</t>
  </si>
  <si>
    <t>月</t>
  </si>
  <si>
    <t>日</t>
  </si>
  <si>
    <t>台</t>
  </si>
  <si>
    <t>冷凍冷蔵用・空調用チリングユニット</t>
  </si>
  <si>
    <t>冷凍冷蔵ユニット</t>
  </si>
  <si>
    <t>万円</t>
    <rPh sb="0" eb="2">
      <t>マンエン</t>
    </rPh>
    <phoneticPr fontId="38"/>
  </si>
  <si>
    <t>万円</t>
    <rPh sb="0" eb="2">
      <t>マンエン</t>
    </rPh>
    <phoneticPr fontId="11"/>
  </si>
  <si>
    <t>111-2222</t>
    <phoneticPr fontId="11"/>
  </si>
  <si>
    <t>東京都新宿区西新宿ｘｘｘ-ｘｘｘ</t>
  </si>
  <si>
    <t>Ｉ卸売業・小売業</t>
  </si>
  <si>
    <t>環境　太郎</t>
  </si>
  <si>
    <t>総務部</t>
  </si>
  <si>
    <t xml:space="preserve">  省エネ型ノンフロン機器普及促進事業助成金交付要綱（令和４年12月14日付４都環公地温第2308号）第８条第１項の規定に基づき、助成金の交付について関係書類を添えて、次のとおり申請します。</t>
    <rPh sb="2" eb="3">
      <t>ショウ</t>
    </rPh>
    <rPh sb="5" eb="6">
      <t>ガタ</t>
    </rPh>
    <rPh sb="11" eb="13">
      <t>キキ</t>
    </rPh>
    <rPh sb="13" eb="15">
      <t>フキュウ</t>
    </rPh>
    <rPh sb="15" eb="17">
      <t>ソクシン</t>
    </rPh>
    <rPh sb="43" eb="44">
      <t>オン</t>
    </rPh>
    <phoneticPr fontId="14"/>
  </si>
  <si>
    <t>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rPh sb="2" eb="3">
      <t>ショウ</t>
    </rPh>
    <rPh sb="5" eb="6">
      <t>ガタ</t>
    </rPh>
    <rPh sb="11" eb="13">
      <t>キキ</t>
    </rPh>
    <rPh sb="13" eb="15">
      <t>フキュウ</t>
    </rPh>
    <rPh sb="15" eb="17">
      <t>ソクシン</t>
    </rPh>
    <rPh sb="17" eb="19">
      <t>ジギョウ</t>
    </rPh>
    <phoneticPr fontId="14"/>
  </si>
  <si>
    <t>→⑥第１号様式の３(内蔵型)の赤いシートを入力</t>
    <rPh sb="15" eb="16">
      <t>アカ</t>
    </rPh>
    <rPh sb="21" eb="23">
      <t>ニュウリョク</t>
    </rPh>
    <phoneticPr fontId="11"/>
  </si>
  <si>
    <t>けた事業について、下記のとおり取得財産を処分したいので、省エネ型ノンフロン機器普及促進事業助成金交付要綱（令和４年12月14日付４都環公地温第2308号）第28条第1項第二号の規定に基づき、申請します。</t>
    <rPh sb="9" eb="11">
      <t>カキ</t>
    </rPh>
    <rPh sb="15" eb="17">
      <t>シュトク</t>
    </rPh>
    <rPh sb="17" eb="19">
      <t>ザイサン</t>
    </rPh>
    <rPh sb="20" eb="22">
      <t>ショブン</t>
    </rPh>
    <rPh sb="79" eb="80">
      <t>ジョウ</t>
    </rPh>
    <rPh sb="80" eb="81">
      <t>ダイ</t>
    </rPh>
    <rPh sb="82" eb="83">
      <t>コウ</t>
    </rPh>
    <rPh sb="83" eb="84">
      <t>ダイ</t>
    </rPh>
    <rPh sb="84" eb="85">
      <t>ニ</t>
    </rPh>
    <rPh sb="85" eb="86">
      <t>ゴウ</t>
    </rPh>
    <rPh sb="94" eb="96">
      <t>シンセイ</t>
    </rPh>
    <phoneticPr fontId="14"/>
  </si>
  <si>
    <t xml:space="preserve">事業について事業が完了したので、省エネ型ノンフロン機器普及促進事業助成金交付要綱（令和４年12月14日付４都環公地温第2308号）第20条第１項の規定に基づき、下記のとおり報告します。
</t>
    <rPh sb="6" eb="8">
      <t>ジギョウ</t>
    </rPh>
    <rPh sb="9" eb="11">
      <t>カンリョウ</t>
    </rPh>
    <rPh sb="78" eb="80">
      <t>カキ</t>
    </rPh>
    <rPh sb="84" eb="86">
      <t>ホウコク</t>
    </rPh>
    <phoneticPr fontId="14"/>
  </si>
  <si>
    <t>について、下記のとおり事業を廃止したいので、省エネ型ノンフロン機器普及促進事業助成金交付要綱（令和４年12月14日付４都環公地温第2308号）第19条第１項の規定に基づき、申請します。</t>
    <rPh sb="5" eb="7">
      <t>カキ</t>
    </rPh>
    <rPh sb="11" eb="13">
      <t>ジギョウ</t>
    </rPh>
    <rPh sb="14" eb="16">
      <t>ハイシ</t>
    </rPh>
    <rPh sb="74" eb="75">
      <t>ジョウ</t>
    </rPh>
    <rPh sb="75" eb="76">
      <t>ダイ</t>
    </rPh>
    <rPh sb="77" eb="78">
      <t>コウ</t>
    </rPh>
    <rPh sb="86" eb="88">
      <t>シンセイ</t>
    </rPh>
    <phoneticPr fontId="14"/>
  </si>
  <si>
    <t>た事業について、省エネ型ノンフロン機器普及促進事業助成金交付要綱（令和４年12月14日付４都環公地温第2308号）第18条第２項の規定に基づき、下記のとおり事業の遅延等を報告します。</t>
    <rPh sb="1" eb="3">
      <t>ジギョウ</t>
    </rPh>
    <rPh sb="8" eb="9">
      <t>ショウ</t>
    </rPh>
    <rPh sb="11" eb="12">
      <t>ガタ</t>
    </rPh>
    <rPh sb="17" eb="19">
      <t>キキ</t>
    </rPh>
    <rPh sb="19" eb="21">
      <t>フキュウ</t>
    </rPh>
    <rPh sb="21" eb="23">
      <t>ソクシン</t>
    </rPh>
    <rPh sb="23" eb="25">
      <t>ジギョウ</t>
    </rPh>
    <rPh sb="25" eb="27">
      <t>ジョセイ</t>
    </rPh>
    <rPh sb="27" eb="28">
      <t>キン</t>
    </rPh>
    <rPh sb="28" eb="30">
      <t>コウフ</t>
    </rPh>
    <rPh sb="30" eb="32">
      <t>ヨウコウ</t>
    </rPh>
    <rPh sb="33" eb="34">
      <t>レイ</t>
    </rPh>
    <rPh sb="34" eb="35">
      <t>ワ</t>
    </rPh>
    <rPh sb="36" eb="37">
      <t>ネン</t>
    </rPh>
    <rPh sb="39" eb="40">
      <t>ガツ</t>
    </rPh>
    <rPh sb="42" eb="44">
      <t>ニチヅケ</t>
    </rPh>
    <rPh sb="45" eb="46">
      <t>ミヤコ</t>
    </rPh>
    <rPh sb="46" eb="47">
      <t>タマキ</t>
    </rPh>
    <rPh sb="47" eb="48">
      <t>コウ</t>
    </rPh>
    <rPh sb="48" eb="50">
      <t>チオン</t>
    </rPh>
    <rPh sb="50" eb="51">
      <t>ダイ</t>
    </rPh>
    <rPh sb="55" eb="56">
      <t>ゴウ</t>
    </rPh>
    <rPh sb="57" eb="58">
      <t>ダイ</t>
    </rPh>
    <rPh sb="60" eb="61">
      <t>ジョウ</t>
    </rPh>
    <rPh sb="61" eb="62">
      <t>ダイ</t>
    </rPh>
    <rPh sb="63" eb="64">
      <t>コウ</t>
    </rPh>
    <rPh sb="72" eb="74">
      <t>カキ</t>
    </rPh>
    <rPh sb="78" eb="80">
      <t>ジギョウ</t>
    </rPh>
    <rPh sb="81" eb="83">
      <t>チエン</t>
    </rPh>
    <rPh sb="83" eb="84">
      <t>トウ</t>
    </rPh>
    <rPh sb="85" eb="87">
      <t>ホウコク</t>
    </rPh>
    <phoneticPr fontId="14"/>
  </si>
  <si>
    <t>事業について、事業者情報等に変更が生じたため、省エネ型ノンフロン機器普及促進事業助成金交付要綱（令和４年12月14日付４都環公地温第2308号）第16条の規定に基づき、下記のとおり届け出ます。</t>
    <rPh sb="0" eb="2">
      <t>ジギョウ</t>
    </rPh>
    <rPh sb="7" eb="9">
      <t>ジギョウ</t>
    </rPh>
    <rPh sb="9" eb="10">
      <t>シャ</t>
    </rPh>
    <rPh sb="10" eb="12">
      <t>ジョウホウ</t>
    </rPh>
    <rPh sb="12" eb="13">
      <t>トウ</t>
    </rPh>
    <rPh sb="14" eb="16">
      <t>ヘンコウ</t>
    </rPh>
    <rPh sb="17" eb="18">
      <t>ショウ</t>
    </rPh>
    <rPh sb="75" eb="76">
      <t>ジョウ</t>
    </rPh>
    <rPh sb="84" eb="86">
      <t>カキ</t>
    </rPh>
    <rPh sb="90" eb="91">
      <t>トドケ</t>
    </rPh>
    <rPh sb="92" eb="93">
      <t>デ</t>
    </rPh>
    <phoneticPr fontId="14"/>
  </si>
  <si>
    <t>事業について、事業計画を変更したいので、省エネ型ノンフロン機器普及促進事業助成金交付要綱（令和４年12月14日付４都環公地温第2308号）第15条第１項の規定に基づき、下記のとおり申請します。</t>
    <phoneticPr fontId="14"/>
  </si>
  <si>
    <t>事業完了日</t>
    <rPh sb="2" eb="3">
      <t>カン</t>
    </rPh>
    <rPh sb="3" eb="4">
      <t>ビ</t>
    </rPh>
    <phoneticPr fontId="14"/>
  </si>
  <si>
    <t>役職・代表者氏名</t>
    <rPh sb="0" eb="2">
      <t>ヤクショク</t>
    </rPh>
    <rPh sb="3" eb="6">
      <t>ダイヒョウシャ</t>
    </rPh>
    <rPh sb="6" eb="8">
      <t>シメイ</t>
    </rPh>
    <phoneticPr fontId="14"/>
  </si>
  <si>
    <t>円（税抜）</t>
    <rPh sb="0" eb="1">
      <t>エン</t>
    </rPh>
    <rPh sb="2" eb="4">
      <t>ゼイヌキ</t>
    </rPh>
    <phoneticPr fontId="38"/>
  </si>
  <si>
    <t>第２号様式（第10条関係）</t>
  </si>
  <si>
    <t>様</t>
    <rPh sb="0" eb="1">
      <t>サマ</t>
    </rPh>
    <phoneticPr fontId="38"/>
  </si>
  <si>
    <t>公益財団法人　東京都環境公社</t>
    <phoneticPr fontId="38"/>
  </si>
  <si>
    <t>理　事　長</t>
    <phoneticPr fontId="38"/>
  </si>
  <si>
    <t>助成金交付決定通知書</t>
    <phoneticPr fontId="38"/>
  </si>
  <si>
    <t>１</t>
    <phoneticPr fontId="38"/>
  </si>
  <si>
    <t>交付決定番号</t>
    <rPh sb="0" eb="4">
      <t>コウフケッテイ</t>
    </rPh>
    <phoneticPr fontId="38"/>
  </si>
  <si>
    <t>２</t>
    <phoneticPr fontId="38"/>
  </si>
  <si>
    <t>交付決定日</t>
    <rPh sb="0" eb="5">
      <t>コウフケッテイビ</t>
    </rPh>
    <phoneticPr fontId="38"/>
  </si>
  <si>
    <t>記</t>
    <rPh sb="0" eb="1">
      <t>シル</t>
    </rPh>
    <phoneticPr fontId="11"/>
  </si>
  <si>
    <t>NF</t>
    <phoneticPr fontId="11"/>
  </si>
  <si>
    <t>号</t>
    <rPh sb="0" eb="1">
      <t>ゴウ</t>
    </rPh>
    <phoneticPr fontId="11"/>
  </si>
  <si>
    <t>日</t>
    <rPh sb="0" eb="1">
      <t>ニチ</t>
    </rPh>
    <phoneticPr fontId="11"/>
  </si>
  <si>
    <t>月</t>
    <rPh sb="0" eb="1">
      <t>ガツ</t>
    </rPh>
    <phoneticPr fontId="11"/>
  </si>
  <si>
    <t>年</t>
    <rPh sb="0" eb="1">
      <t>ネン</t>
    </rPh>
    <phoneticPr fontId="11"/>
  </si>
  <si>
    <t>内蔵型ショーケース</t>
    <phoneticPr fontId="11"/>
  </si>
  <si>
    <t>預金種類
（該当項目に✔）</t>
    <rPh sb="0" eb="2">
      <t>ヨキン</t>
    </rPh>
    <rPh sb="2" eb="4">
      <t>シュルイ</t>
    </rPh>
    <rPh sb="6" eb="8">
      <t>ガイトウ</t>
    </rPh>
    <rPh sb="8" eb="10">
      <t>コウモク</t>
    </rPh>
    <phoneticPr fontId="14"/>
  </si>
  <si>
    <t>普通</t>
    <rPh sb="0" eb="2">
      <t>フツウ</t>
    </rPh>
    <phoneticPr fontId="14"/>
  </si>
  <si>
    <t>当座</t>
    <rPh sb="0" eb="2">
      <t>トウザ</t>
    </rPh>
    <phoneticPr fontId="11"/>
  </si>
  <si>
    <t>助成金交付請求額</t>
    <phoneticPr fontId="11"/>
  </si>
  <si>
    <t>事業
者名</t>
    <rPh sb="0" eb="2">
      <t>ジギョウ</t>
    </rPh>
    <rPh sb="3" eb="4">
      <t>シャ</t>
    </rPh>
    <rPh sb="4" eb="5">
      <t>メイ</t>
    </rPh>
    <phoneticPr fontId="11"/>
  </si>
  <si>
    <t>※交付決定通知をお手元にご用意ください。</t>
    <rPh sb="1" eb="7">
      <t>コウフケッテイツウチ</t>
    </rPh>
    <rPh sb="9" eb="11">
      <t>テモト</t>
    </rPh>
    <rPh sb="13" eb="15">
      <t>ヨウイ</t>
    </rPh>
    <phoneticPr fontId="11"/>
  </si>
  <si>
    <r>
      <t xml:space="preserve">担当者連絡先の変更
</t>
    </r>
    <r>
      <rPr>
        <sz val="10"/>
        <color theme="1"/>
        <rFont val="ＭＳ Ｐ明朝"/>
        <family val="1"/>
        <charset val="128"/>
      </rPr>
      <t>（名前・電話番号・メールアドレス・郵便番号・住所　含）</t>
    </r>
    <rPh sb="0" eb="3">
      <t>タントウシャ</t>
    </rPh>
    <rPh sb="3" eb="6">
      <t>レンラクサキ</t>
    </rPh>
    <rPh sb="7" eb="9">
      <t>ヘンコウ</t>
    </rPh>
    <rPh sb="11" eb="13">
      <t>ナマエ</t>
    </rPh>
    <rPh sb="14" eb="18">
      <t>デンワバンゴウ</t>
    </rPh>
    <rPh sb="27" eb="29">
      <t>ユウビン</t>
    </rPh>
    <rPh sb="29" eb="31">
      <t>バンゴウ</t>
    </rPh>
    <rPh sb="32" eb="34">
      <t>ジュウショ</t>
    </rPh>
    <rPh sb="35" eb="36">
      <t>フク</t>
    </rPh>
    <phoneticPr fontId="14"/>
  </si>
  <si>
    <r>
      <t xml:space="preserve">法人登記住所の変更
</t>
    </r>
    <r>
      <rPr>
        <sz val="9"/>
        <color theme="1"/>
        <rFont val="ＭＳ Ｐ明朝"/>
        <family val="1"/>
        <charset val="128"/>
      </rPr>
      <t>（郵便番号もご記入ください）</t>
    </r>
    <rPh sb="0" eb="2">
      <t>ホウジン</t>
    </rPh>
    <rPh sb="2" eb="4">
      <t>トウキ</t>
    </rPh>
    <rPh sb="4" eb="6">
      <t>ジュウショ</t>
    </rPh>
    <rPh sb="7" eb="9">
      <t>ヘンコウ</t>
    </rPh>
    <rPh sb="11" eb="15">
      <t>ユウビンバンゴウ</t>
    </rPh>
    <rPh sb="17" eb="19">
      <t>キニュウ</t>
    </rPh>
    <phoneticPr fontId="14"/>
  </si>
  <si>
    <r>
      <t xml:space="preserve">代表者の変更
</t>
    </r>
    <r>
      <rPr>
        <sz val="10"/>
        <color theme="1"/>
        <rFont val="ＭＳ Ｐ明朝"/>
        <family val="1"/>
        <charset val="128"/>
      </rPr>
      <t>（役職名・名前）</t>
    </r>
    <rPh sb="0" eb="3">
      <t>ダイヒョウシャ</t>
    </rPh>
    <rPh sb="4" eb="6">
      <t>ヘンコウ</t>
    </rPh>
    <rPh sb="8" eb="11">
      <t>ヤクショクメイ</t>
    </rPh>
    <rPh sb="12" eb="14">
      <t>ナマエ</t>
    </rPh>
    <phoneticPr fontId="14"/>
  </si>
  <si>
    <t>■記載方法に関する注意事項
・口座名義人は、申請者と同一名義であること
・口座名義は、カタカナで記入
・口座名義は、通帳等に記載のとおりに記入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58" eb="60">
      <t>ツウチョウ</t>
    </rPh>
    <rPh sb="60" eb="61">
      <t>トウ</t>
    </rPh>
    <rPh sb="69" eb="71">
      <t>キニュウ</t>
    </rPh>
    <phoneticPr fontId="11"/>
  </si>
  <si>
    <t xml:space="preserve"> </t>
    <phoneticPr fontId="11"/>
  </si>
  <si>
    <t>　●●　●●</t>
    <phoneticPr fontId="38"/>
  </si>
  <si>
    <t>78 洗濯・理容・美容・浴場業</t>
    <phoneticPr fontId="36"/>
  </si>
  <si>
    <t>Ｌ 学術研究、専門・技術サービス業</t>
    <phoneticPr fontId="11"/>
  </si>
  <si>
    <t>3 漁業 （水産養殖業を除く）</t>
    <phoneticPr fontId="36"/>
  </si>
  <si>
    <t xml:space="preserve">40 インターネット附随サービス業 </t>
    <rPh sb="10" eb="12">
      <t>フズイ</t>
    </rPh>
    <phoneticPr fontId="36"/>
  </si>
  <si>
    <t xml:space="preserve">Ｉ 卸売業・小売業 </t>
    <rPh sb="4" eb="5">
      <t>ギョウ</t>
    </rPh>
    <phoneticPr fontId="11"/>
  </si>
  <si>
    <t>事業者種別</t>
    <rPh sb="0" eb="3">
      <t>ジギョウシャ</t>
    </rPh>
    <rPh sb="3" eb="5">
      <t>シュベツ</t>
    </rPh>
    <phoneticPr fontId="11"/>
  </si>
  <si>
    <t>手続代行担当者連絡先</t>
    <rPh sb="0" eb="2">
      <t>テツヅ</t>
    </rPh>
    <rPh sb="2" eb="4">
      <t>ダイコウ</t>
    </rPh>
    <rPh sb="4" eb="7">
      <t>タントウシャ</t>
    </rPh>
    <rPh sb="7" eb="10">
      <t>レンラクサキ</t>
    </rPh>
    <phoneticPr fontId="11"/>
  </si>
  <si>
    <t>フリガナ</t>
    <phoneticPr fontId="38"/>
  </si>
  <si>
    <t>会社名</t>
    <rPh sb="0" eb="3">
      <t>カイシャメイ</t>
    </rPh>
    <phoneticPr fontId="38"/>
  </si>
  <si>
    <t>〒</t>
    <phoneticPr fontId="38"/>
  </si>
  <si>
    <t>役職</t>
    <rPh sb="0" eb="2">
      <t>ヤクショク</t>
    </rPh>
    <phoneticPr fontId="38"/>
  </si>
  <si>
    <t>電話番号</t>
    <rPh sb="0" eb="2">
      <t>デンワ</t>
    </rPh>
    <rPh sb="2" eb="4">
      <t>バンゴウ</t>
    </rPh>
    <phoneticPr fontId="38"/>
  </si>
  <si>
    <t>E-mail</t>
    <phoneticPr fontId="38"/>
  </si>
  <si>
    <t>名称</t>
    <rPh sb="0" eb="2">
      <t>メイショウ</t>
    </rPh>
    <phoneticPr fontId="38"/>
  </si>
  <si>
    <t>登記された
本社住所</t>
    <rPh sb="0" eb="2">
      <t>トウキ</t>
    </rPh>
    <rPh sb="6" eb="8">
      <t>ホンシャ</t>
    </rPh>
    <rPh sb="8" eb="10">
      <t>ジュウショ</t>
    </rPh>
    <phoneticPr fontId="38"/>
  </si>
  <si>
    <t>備考</t>
    <rPh sb="0" eb="2">
      <t>ビコウ</t>
    </rPh>
    <phoneticPr fontId="11"/>
  </si>
  <si>
    <t>※特記事項がある場合に記入</t>
    <rPh sb="1" eb="5">
      <t>トッキジコウ</t>
    </rPh>
    <rPh sb="8" eb="10">
      <t>バアイ</t>
    </rPh>
    <rPh sb="11" eb="13">
      <t>キニュウ</t>
    </rPh>
    <phoneticPr fontId="11"/>
  </si>
  <si>
    <r>
      <t xml:space="preserve"> 　資本金（出資総額）</t>
    </r>
    <r>
      <rPr>
        <b/>
        <sz val="14"/>
        <color rgb="FFFF0000"/>
        <rFont val="游ゴシック"/>
        <family val="3"/>
        <charset val="128"/>
        <scheme val="minor"/>
      </rPr>
      <t>個人事業主は記入不要</t>
    </r>
    <rPh sb="2" eb="5">
      <t>シホンキン</t>
    </rPh>
    <phoneticPr fontId="14"/>
  </si>
  <si>
    <r>
      <rPr>
        <sz val="12"/>
        <color theme="1"/>
        <rFont val="游ゴシック"/>
        <family val="3"/>
        <charset val="128"/>
        <scheme val="minor"/>
      </rPr>
      <t>役職名</t>
    </r>
    <r>
      <rPr>
        <sz val="11"/>
        <color theme="1"/>
        <rFont val="游ゴシック"/>
        <family val="3"/>
        <charset val="128"/>
        <scheme val="minor"/>
      </rPr>
      <t xml:space="preserve">
</t>
    </r>
    <r>
      <rPr>
        <b/>
        <sz val="10"/>
        <color rgb="FFFF0000"/>
        <rFont val="游ゴシック"/>
        <family val="3"/>
        <charset val="128"/>
        <scheme val="minor"/>
      </rPr>
      <t>個人事業主は記入不要</t>
    </r>
    <rPh sb="0" eb="3">
      <t>ヤクショクメイ</t>
    </rPh>
    <rPh sb="4" eb="9">
      <t>コジンジギョウヌシ</t>
    </rPh>
    <rPh sb="10" eb="14">
      <t>キニュウフヨウ</t>
    </rPh>
    <phoneticPr fontId="11"/>
  </si>
  <si>
    <t>担当者連絡先
※助成対象事業者に属し
当事業について連絡可能
である担当者を記載</t>
    <rPh sb="0" eb="3">
      <t>タントウシャ</t>
    </rPh>
    <rPh sb="3" eb="6">
      <t>レンラクサキ</t>
    </rPh>
    <rPh sb="8" eb="12">
      <t>ジョセイタイショウ</t>
    </rPh>
    <rPh sb="12" eb="15">
      <t>ジギョウシャ</t>
    </rPh>
    <rPh sb="16" eb="17">
      <t>ゾク</t>
    </rPh>
    <rPh sb="19" eb="22">
      <t>トウジギョウ</t>
    </rPh>
    <rPh sb="26" eb="28">
      <t>レンラク</t>
    </rPh>
    <rPh sb="28" eb="30">
      <t>カノウ</t>
    </rPh>
    <rPh sb="34" eb="36">
      <t>タントウ</t>
    </rPh>
    <rPh sb="36" eb="37">
      <t>シャ</t>
    </rPh>
    <rPh sb="38" eb="40">
      <t>キサイ</t>
    </rPh>
    <phoneticPr fontId="11"/>
  </si>
  <si>
    <r>
      <t xml:space="preserve">　助成対象経費内訳
</t>
    </r>
    <r>
      <rPr>
        <sz val="9"/>
        <color theme="1"/>
        <rFont val="ＭＳ 明朝"/>
        <family val="1"/>
        <charset val="128"/>
      </rPr>
      <t>（消費税及び地方消費税を除く。）</t>
    </r>
    <rPh sb="1" eb="3">
      <t>ジョセイ</t>
    </rPh>
    <rPh sb="3" eb="5">
      <t>タイショウ</t>
    </rPh>
    <rPh sb="5" eb="7">
      <t>ケイヒ</t>
    </rPh>
    <rPh sb="7" eb="9">
      <t>ウチワケ</t>
    </rPh>
    <rPh sb="11" eb="14">
      <t>ショウヒゼイ</t>
    </rPh>
    <rPh sb="14" eb="15">
      <t>オヨ</t>
    </rPh>
    <rPh sb="16" eb="18">
      <t>チホウ</t>
    </rPh>
    <rPh sb="18" eb="21">
      <t>ショウヒゼイ</t>
    </rPh>
    <rPh sb="22" eb="23">
      <t>ノゾ</t>
    </rPh>
    <phoneticPr fontId="14"/>
  </si>
  <si>
    <r>
      <t xml:space="preserve">　助成金交付申請額
</t>
    </r>
    <r>
      <rPr>
        <sz val="9"/>
        <color theme="1"/>
        <rFont val="ＭＳ 明朝"/>
        <family val="1"/>
        <charset val="128"/>
      </rPr>
      <t>（消費税及び地方消費税を除く。）</t>
    </r>
    <phoneticPr fontId="14"/>
  </si>
  <si>
    <t>(1) 助成対象経費（税抜）</t>
    <rPh sb="11" eb="12">
      <t>ゼイ</t>
    </rPh>
    <rPh sb="12" eb="13">
      <t>ヌ</t>
    </rPh>
    <phoneticPr fontId="14"/>
  </si>
  <si>
    <t>R-290　プロパン（C3H8）</t>
    <phoneticPr fontId="11"/>
  </si>
  <si>
    <t>R-600a　イソブタン（C4H10）</t>
    <phoneticPr fontId="11"/>
  </si>
  <si>
    <t>（手続代行事業者）</t>
    <rPh sb="1" eb="3">
      <t>テツヅキ</t>
    </rPh>
    <rPh sb="3" eb="5">
      <t>ダイコウ</t>
    </rPh>
    <rPh sb="5" eb="7">
      <t>ジギョウ</t>
    </rPh>
    <rPh sb="7" eb="8">
      <t>シャ</t>
    </rPh>
    <phoneticPr fontId="38"/>
  </si>
  <si>
    <t>〒</t>
  </si>
  <si>
    <t>111-2222</t>
  </si>
  <si>
    <t>代表者の
職・氏名</t>
    <rPh sb="0" eb="3">
      <t>ダイヒョウシャ</t>
    </rPh>
    <rPh sb="5" eb="6">
      <t>ショク</t>
    </rPh>
    <rPh sb="7" eb="9">
      <t>シメイ</t>
    </rPh>
    <phoneticPr fontId="14"/>
  </si>
  <si>
    <t>承継の理由</t>
    <phoneticPr fontId="38"/>
  </si>
  <si>
    <t>事業を承継する者</t>
    <rPh sb="0" eb="2">
      <t>ジギョウ</t>
    </rPh>
    <rPh sb="3" eb="5">
      <t>ショウケイ</t>
    </rPh>
    <rPh sb="7" eb="8">
      <t>モノ</t>
    </rPh>
    <phoneticPr fontId="38"/>
  </si>
  <si>
    <t>住所又は所在地</t>
    <rPh sb="2" eb="3">
      <t>マタ</t>
    </rPh>
    <rPh sb="4" eb="7">
      <t>ショザイチ</t>
    </rPh>
    <phoneticPr fontId="38"/>
  </si>
  <si>
    <t>氏名又は名称</t>
    <rPh sb="2" eb="3">
      <t>マタ</t>
    </rPh>
    <rPh sb="4" eb="6">
      <t>メイショウ</t>
    </rPh>
    <phoneticPr fontId="14"/>
  </si>
  <si>
    <t>代表者氏名</t>
    <rPh sb="0" eb="3">
      <t>ダイヒョウシャ</t>
    </rPh>
    <rPh sb="3" eb="5">
      <t>シメイ</t>
    </rPh>
    <phoneticPr fontId="14"/>
  </si>
  <si>
    <t>助成対象事業者
　連絡先（事務担当者）</t>
    <phoneticPr fontId="11"/>
  </si>
  <si>
    <t>〇</t>
    <phoneticPr fontId="11"/>
  </si>
  <si>
    <t>号で交付決定の通知を受けた事業について</t>
    <rPh sb="4" eb="6">
      <t>ケッテイ</t>
    </rPh>
    <rPh sb="13" eb="15">
      <t>ジギョウ</t>
    </rPh>
    <phoneticPr fontId="38"/>
  </si>
  <si>
    <t>個人事業主</t>
    <rPh sb="0" eb="2">
      <t>コジン</t>
    </rPh>
    <rPh sb="2" eb="5">
      <t>ジギョウヌシ</t>
    </rPh>
    <phoneticPr fontId="11"/>
  </si>
  <si>
    <t>①設備費</t>
    <rPh sb="1" eb="4">
      <t>セツビヒ</t>
    </rPh>
    <phoneticPr fontId="11"/>
  </si>
  <si>
    <t>②工事費</t>
    <rPh sb="1" eb="4">
      <t>コウジヒ</t>
    </rPh>
    <phoneticPr fontId="11"/>
  </si>
  <si>
    <t>③業務費</t>
    <rPh sb="1" eb="4">
      <t>ギョウムヒ</t>
    </rPh>
    <phoneticPr fontId="11"/>
  </si>
  <si>
    <t>助成対象経費</t>
    <rPh sb="0" eb="6">
      <t>ジョセイタイショウケイヒ</t>
    </rPh>
    <phoneticPr fontId="11"/>
  </si>
  <si>
    <r>
      <t xml:space="preserve">この事業に係る合計費用
</t>
    </r>
    <r>
      <rPr>
        <b/>
        <sz val="14"/>
        <color theme="1"/>
        <rFont val="游ゴシック"/>
        <family val="3"/>
        <charset val="128"/>
        <scheme val="minor"/>
      </rPr>
      <t>（見積書に記載の税抜合計金額）</t>
    </r>
    <rPh sb="2" eb="4">
      <t>ジギョウ</t>
    </rPh>
    <rPh sb="5" eb="6">
      <t>カカ</t>
    </rPh>
    <rPh sb="7" eb="11">
      <t>ゴウケイヒヨウ</t>
    </rPh>
    <rPh sb="13" eb="16">
      <t>ミツモリショ</t>
    </rPh>
    <rPh sb="17" eb="19">
      <t>キサイ</t>
    </rPh>
    <rPh sb="20" eb="22">
      <t>ゼイヌキ</t>
    </rPh>
    <rPh sb="22" eb="26">
      <t>ゴウケイキンガク</t>
    </rPh>
    <phoneticPr fontId="11"/>
  </si>
  <si>
    <t xml:space="preserve">　①　設備費・・・機器（設備）の費用
　②　工事費・・・工事に係る材料費、労務費、共通仮設費、現場管理費、一般管理費
　③　業務費・・・設備に係る調査、設計、試験及び検証等に要する費用をいう。 </t>
    <rPh sb="3" eb="6">
      <t>セツビヒ</t>
    </rPh>
    <rPh sb="22" eb="25">
      <t>コウジヒ</t>
    </rPh>
    <rPh sb="62" eb="65">
      <t>ギョウムヒ</t>
    </rPh>
    <phoneticPr fontId="11"/>
  </si>
  <si>
    <t>↓選択してください</t>
    <rPh sb="1" eb="3">
      <t>センタク</t>
    </rPh>
    <phoneticPr fontId="11"/>
  </si>
  <si>
    <t>手続内容</t>
    <rPh sb="0" eb="2">
      <t>テツヅ</t>
    </rPh>
    <rPh sb="2" eb="4">
      <t>ナイヨウ</t>
    </rPh>
    <phoneticPr fontId="11"/>
  </si>
  <si>
    <t>・設備１</t>
    <rPh sb="1" eb="3">
      <t>セツビ</t>
    </rPh>
    <phoneticPr fontId="11"/>
  </si>
  <si>
    <t>新規</t>
    <rPh sb="0" eb="2">
      <t>シンキ</t>
    </rPh>
    <phoneticPr fontId="11"/>
  </si>
  <si>
    <t>新規台数</t>
    <rPh sb="0" eb="4">
      <t>シンキダイスウ</t>
    </rPh>
    <phoneticPr fontId="38"/>
  </si>
  <si>
    <t>更新台数</t>
    <rPh sb="0" eb="2">
      <t>コウシン</t>
    </rPh>
    <rPh sb="2" eb="4">
      <t>ダイスウ</t>
    </rPh>
    <phoneticPr fontId="38"/>
  </si>
  <si>
    <t>合計台数</t>
    <rPh sb="0" eb="2">
      <t>ゴウケイ</t>
    </rPh>
    <rPh sb="2" eb="4">
      <t>ダイスウ</t>
    </rPh>
    <phoneticPr fontId="11"/>
  </si>
  <si>
    <t>単価</t>
    <rPh sb="0" eb="2">
      <t>タンカ</t>
    </rPh>
    <phoneticPr fontId="11"/>
  </si>
  <si>
    <t>数量</t>
    <rPh sb="0" eb="2">
      <t>スウリョウ</t>
    </rPh>
    <phoneticPr fontId="11"/>
  </si>
  <si>
    <t>費用の内容</t>
    <rPh sb="0" eb="2">
      <t>ヒヨウ</t>
    </rPh>
    <rPh sb="3" eb="5">
      <t>ナイヨウ</t>
    </rPh>
    <phoneticPr fontId="11"/>
  </si>
  <si>
    <t>整理
No.</t>
    <rPh sb="0" eb="2">
      <t>セイリ</t>
    </rPh>
    <phoneticPr fontId="11"/>
  </si>
  <si>
    <t>単位</t>
    <rPh sb="0" eb="2">
      <t>タンイ</t>
    </rPh>
    <phoneticPr fontId="11"/>
  </si>
  <si>
    <t xml:space="preserve">金額[税抜]
（円） </t>
    <rPh sb="0" eb="2">
      <t>キンガク</t>
    </rPh>
    <rPh sb="3" eb="5">
      <t>ゼイヌ</t>
    </rPh>
    <rPh sb="8" eb="9">
      <t>エン</t>
    </rPh>
    <phoneticPr fontId="11"/>
  </si>
  <si>
    <t>区分</t>
    <rPh sb="0" eb="2">
      <t>クブン</t>
    </rPh>
    <phoneticPr fontId="11"/>
  </si>
  <si>
    <t>助成対象経費</t>
    <rPh sb="0" eb="2">
      <t>ジョセイ</t>
    </rPh>
    <rPh sb="2" eb="4">
      <t>タイショウ</t>
    </rPh>
    <rPh sb="4" eb="6">
      <t>ケイヒ</t>
    </rPh>
    <phoneticPr fontId="11"/>
  </si>
  <si>
    <t>機器</t>
    <rPh sb="0" eb="2">
      <t>キキ</t>
    </rPh>
    <phoneticPr fontId="11"/>
  </si>
  <si>
    <t>1式</t>
    <rPh sb="1" eb="2">
      <t>シキ</t>
    </rPh>
    <phoneticPr fontId="11"/>
  </si>
  <si>
    <t>数量</t>
    <rPh sb="0" eb="2">
      <t>スウリョウ</t>
    </rPh>
    <phoneticPr fontId="11"/>
  </si>
  <si>
    <t>金額（円）</t>
    <rPh sb="0" eb="2">
      <t>キンガク</t>
    </rPh>
    <rPh sb="3" eb="4">
      <t>エン</t>
    </rPh>
    <phoneticPr fontId="11"/>
  </si>
  <si>
    <t>費用区分</t>
    <rPh sb="0" eb="4">
      <t>ヒヨウクブン</t>
    </rPh>
    <phoneticPr fontId="11"/>
  </si>
  <si>
    <t>経費</t>
    <rPh sb="0" eb="2">
      <t>ケイヒ</t>
    </rPh>
    <phoneticPr fontId="11"/>
  </si>
  <si>
    <t>費用種別</t>
    <rPh sb="0" eb="2">
      <t>ヒヨウ</t>
    </rPh>
    <rPh sb="2" eb="4">
      <t>シュベツ</t>
    </rPh>
    <phoneticPr fontId="11"/>
  </si>
  <si>
    <t>設備費</t>
    <rPh sb="0" eb="3">
      <t>セツビヒ</t>
    </rPh>
    <phoneticPr fontId="11"/>
  </si>
  <si>
    <t>工事費</t>
    <rPh sb="0" eb="3">
      <t>コウジヒ</t>
    </rPh>
    <phoneticPr fontId="11"/>
  </si>
  <si>
    <t>業務費</t>
    <rPh sb="0" eb="3">
      <t>ギョウムヒ</t>
    </rPh>
    <phoneticPr fontId="11"/>
  </si>
  <si>
    <t>▲助成対象外経費</t>
    <rPh sb="1" eb="6">
      <t>ジョセイタイショウガイ</t>
    </rPh>
    <rPh sb="6" eb="8">
      <t>ケイヒ</t>
    </rPh>
    <phoneticPr fontId="11"/>
  </si>
  <si>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</si>
  <si>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</si>
  <si>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</si>
  <si>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</si>
  <si>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</si>
  <si>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</si>
  <si>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</si>
  <si>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日</t>
    <rPh sb="0" eb="1">
      <t>ニチ</t>
    </rPh>
    <phoneticPr fontId="8"/>
  </si>
  <si>
    <t>時間</t>
    <rPh sb="0" eb="2">
      <t>ジカン</t>
    </rPh>
    <phoneticPr fontId="8"/>
  </si>
  <si>
    <t>式</t>
    <rPh sb="0" eb="1">
      <t>シキ</t>
    </rPh>
    <phoneticPr fontId="8"/>
  </si>
  <si>
    <t>m2</t>
  </si>
  <si>
    <t>m3</t>
  </si>
  <si>
    <t>単位</t>
    <rPh sb="0" eb="2">
      <t>タンイ</t>
    </rPh>
    <phoneticPr fontId="11"/>
  </si>
  <si>
    <t>▲助成対象外経費</t>
    <rPh sb="1" eb="3">
      <t>ジョセイ</t>
    </rPh>
    <rPh sb="3" eb="5">
      <t>タイショウ</t>
    </rPh>
    <rPh sb="5" eb="6">
      <t>ガイ</t>
    </rPh>
    <rPh sb="6" eb="8">
      <t>ケイヒ</t>
    </rPh>
    <phoneticPr fontId="11"/>
  </si>
  <si>
    <t>：プルダウンで選択してください。</t>
    <rPh sb="7" eb="9">
      <t>センタク</t>
    </rPh>
    <phoneticPr fontId="11"/>
  </si>
  <si>
    <t>台数</t>
    <rPh sb="0" eb="2">
      <t>ダイスウ</t>
    </rPh>
    <phoneticPr fontId="11"/>
  </si>
  <si>
    <t>機器種別</t>
    <rPh sb="0" eb="2">
      <t>キキ</t>
    </rPh>
    <rPh sb="2" eb="4">
      <t>シュベツ</t>
    </rPh>
    <phoneticPr fontId="11"/>
  </si>
  <si>
    <t>耐用年数</t>
    <phoneticPr fontId="11"/>
  </si>
  <si>
    <t>工事費</t>
    <rPh sb="0" eb="2">
      <t>コウジ</t>
    </rPh>
    <rPh sb="2" eb="3">
      <t>ヒ</t>
    </rPh>
    <phoneticPr fontId="11"/>
  </si>
  <si>
    <t>助成対象経費小計</t>
    <rPh sb="0" eb="6">
      <t>ジョセイタイショウケイヒ</t>
    </rPh>
    <rPh sb="6" eb="8">
      <t>ショウケイ</t>
    </rPh>
    <phoneticPr fontId="11"/>
  </si>
  <si>
    <t>国等補助金による助成額</t>
    <rPh sb="0" eb="2">
      <t>クニトウ</t>
    </rPh>
    <rPh sb="2" eb="5">
      <t>ホジョキン</t>
    </rPh>
    <rPh sb="8" eb="11">
      <t>ジョセイガク</t>
    </rPh>
    <phoneticPr fontId="11"/>
  </si>
  <si>
    <t>助成対象経費合計</t>
    <rPh sb="0" eb="4">
      <t>ジョセイタイショウ</t>
    </rPh>
    <rPh sb="4" eb="6">
      <t>ケイヒ</t>
    </rPh>
    <rPh sb="6" eb="8">
      <t>ゴウケイ</t>
    </rPh>
    <phoneticPr fontId="11"/>
  </si>
  <si>
    <t>：見積書や、国等補助金に係る交付決定通知書の内容をもとに記入してください。</t>
    <rPh sb="1" eb="4">
      <t>ミツモリショ</t>
    </rPh>
    <rPh sb="6" eb="8">
      <t>クニトウ</t>
    </rPh>
    <rPh sb="8" eb="11">
      <t>ホジョキン</t>
    </rPh>
    <rPh sb="12" eb="13">
      <t>カカ</t>
    </rPh>
    <rPh sb="14" eb="18">
      <t>コウフケッテイ</t>
    </rPh>
    <rPh sb="18" eb="20">
      <t>ツウチ</t>
    </rPh>
    <rPh sb="20" eb="21">
      <t>ショ</t>
    </rPh>
    <rPh sb="22" eb="24">
      <t>ナイヨウ</t>
    </rPh>
    <rPh sb="28" eb="30">
      <t>キニュウ</t>
    </rPh>
    <phoneticPr fontId="11"/>
  </si>
  <si>
    <t>：入力不要（関数設定済み）</t>
    <rPh sb="1" eb="3">
      <t>ニュウリョク</t>
    </rPh>
    <rPh sb="3" eb="5">
      <t>フヨウ</t>
    </rPh>
    <rPh sb="6" eb="8">
      <t>カンスウ</t>
    </rPh>
    <rPh sb="8" eb="10">
      <t>セッテイ</t>
    </rPh>
    <rPh sb="10" eb="11">
      <t>ズ</t>
    </rPh>
    <phoneticPr fontId="11"/>
  </si>
  <si>
    <t>凡例</t>
    <rPh sb="0" eb="2">
      <t>ハンレイ</t>
    </rPh>
    <phoneticPr fontId="11"/>
  </si>
  <si>
    <t>グレーセル</t>
    <phoneticPr fontId="11"/>
  </si>
  <si>
    <t>別置型ショーケース　</t>
  </si>
  <si>
    <t>共同申請者</t>
    <rPh sb="0" eb="2">
      <t>キョウドウ</t>
    </rPh>
    <rPh sb="2" eb="4">
      <t>シンセイ</t>
    </rPh>
    <rPh sb="4" eb="5">
      <t>シャ</t>
    </rPh>
    <phoneticPr fontId="38"/>
  </si>
  <si>
    <t>（共同申請者）</t>
    <rPh sb="1" eb="3">
      <t>キョウドウ</t>
    </rPh>
    <rPh sb="3" eb="6">
      <t>シンセイシャ</t>
    </rPh>
    <phoneticPr fontId="38"/>
  </si>
  <si>
    <t>株式会社□□</t>
  </si>
  <si>
    <t>東京都新宿区南新宿ｘｘｘ-ｘｘｘ</t>
  </si>
  <si>
    <t>共同　申請</t>
  </si>
  <si>
    <t>青色セル</t>
    <rPh sb="0" eb="1">
      <t>アオ</t>
    </rPh>
    <rPh sb="1" eb="2">
      <t>イロ</t>
    </rPh>
    <phoneticPr fontId="11"/>
  </si>
  <si>
    <t>赤色セル</t>
    <rPh sb="0" eb="2">
      <t>アカイロ</t>
    </rPh>
    <phoneticPr fontId="11"/>
  </si>
  <si>
    <t>【第二面】</t>
    <rPh sb="1" eb="4">
      <t>ダイニメン</t>
    </rPh>
    <phoneticPr fontId="11"/>
  </si>
  <si>
    <t>手続代行者</t>
    <phoneticPr fontId="11"/>
  </si>
  <si>
    <t>運搬据付費</t>
    <rPh sb="0" eb="2">
      <t>ウンパン</t>
    </rPh>
    <rPh sb="2" eb="4">
      <t>スエツケ</t>
    </rPh>
    <rPh sb="4" eb="5">
      <t>ヒ</t>
    </rPh>
    <phoneticPr fontId="11"/>
  </si>
  <si>
    <t>助成金交付申請額　※</t>
    <rPh sb="0" eb="3">
      <t>ジョセイキン</t>
    </rPh>
    <rPh sb="3" eb="5">
      <t>コウフ</t>
    </rPh>
    <rPh sb="5" eb="7">
      <t>シンセイ</t>
    </rPh>
    <rPh sb="7" eb="8">
      <t>ガク</t>
    </rPh>
    <phoneticPr fontId="11"/>
  </si>
  <si>
    <t>小計</t>
    <rPh sb="0" eb="2">
      <t>ショウケイ</t>
    </rPh>
    <phoneticPr fontId="11"/>
  </si>
  <si>
    <t>第14号様式（第28条関係）</t>
    <phoneticPr fontId="14"/>
  </si>
  <si>
    <t>省エネ型ノンフロン機器普及促進事業
助成事業実績報告書兼助成金交付請求書</t>
    <rPh sb="0" eb="17">
      <t>ノンフロン</t>
    </rPh>
    <rPh sb="18" eb="22">
      <t>ジョセイジギョウ</t>
    </rPh>
    <rPh sb="22" eb="24">
      <t>ジッセキ</t>
    </rPh>
    <rPh sb="24" eb="27">
      <t>ホウコクショ</t>
    </rPh>
    <rPh sb="27" eb="28">
      <t>ケン</t>
    </rPh>
    <phoneticPr fontId="14"/>
  </si>
  <si>
    <t>省エネ型ノンフロン機器普及促進事業
誓　約　書</t>
    <rPh sb="0" eb="17">
      <t>ノンフロン</t>
    </rPh>
    <rPh sb="18" eb="19">
      <t>チカイ</t>
    </rPh>
    <rPh sb="20" eb="21">
      <t>ヤク</t>
    </rPh>
    <rPh sb="22" eb="23">
      <t>ショ</t>
    </rPh>
    <phoneticPr fontId="14"/>
  </si>
  <si>
    <t>省エネ型ノンフロン機器普及促進事業
助成事業実施計画書</t>
    <rPh sb="0" eb="17">
      <t>ノンフロン</t>
    </rPh>
    <phoneticPr fontId="14"/>
  </si>
  <si>
    <t>別置型ショーケース</t>
    <phoneticPr fontId="11"/>
  </si>
  <si>
    <t>冷凍冷蔵用・空調用チリングユニット</t>
    <phoneticPr fontId="11"/>
  </si>
  <si>
    <t>冷凍冷蔵ユニット</t>
    <phoneticPr fontId="11"/>
  </si>
  <si>
    <t>【別紙】助成対象経費の算出</t>
    <rPh sb="1" eb="3">
      <t>ベッシ</t>
    </rPh>
    <rPh sb="4" eb="8">
      <t>ジョセイタイショウ</t>
    </rPh>
    <rPh sb="8" eb="10">
      <t>ケイヒ</t>
    </rPh>
    <rPh sb="11" eb="13">
      <t>サンシュツ</t>
    </rPh>
    <phoneticPr fontId="11"/>
  </si>
  <si>
    <t>☐</t>
    <phoneticPr fontId="11"/>
  </si>
  <si>
    <t>６　本事業に係る通知等を、原則、公社が指定する電子情報処理組織を使用する方法にて受信することに同意いたします。</t>
    <phoneticPr fontId="11"/>
  </si>
  <si>
    <t>※　助成金交付申請額（助成金額）には、機器１台あたりの上限（大企業：1,600万、中小企業等：2,200万）がございます。</t>
    <rPh sb="2" eb="5">
      <t>ジョセイキン</t>
    </rPh>
    <rPh sb="5" eb="7">
      <t>コウフ</t>
    </rPh>
    <rPh sb="7" eb="9">
      <t>シンセイ</t>
    </rPh>
    <rPh sb="9" eb="10">
      <t>ガク</t>
    </rPh>
    <rPh sb="19" eb="21">
      <t>キキ</t>
    </rPh>
    <rPh sb="22" eb="23">
      <t>ダイ</t>
    </rPh>
    <rPh sb="27" eb="29">
      <t>ジョウゲン</t>
    </rPh>
    <rPh sb="39" eb="40">
      <t>マン</t>
    </rPh>
    <rPh sb="52" eb="53">
      <t>マン</t>
    </rPh>
    <phoneticPr fontId="11"/>
  </si>
  <si>
    <t>費用
区分</t>
    <rPh sb="0" eb="2">
      <t>ヒヨウ</t>
    </rPh>
    <rPh sb="3" eb="5">
      <t>クブン</t>
    </rPh>
    <phoneticPr fontId="11"/>
  </si>
  <si>
    <t>合計</t>
    <rPh sb="0" eb="2">
      <t>ゴウケイ</t>
    </rPh>
    <phoneticPr fontId="11"/>
  </si>
  <si>
    <t>（１）省エネ型ノンフロン機器の導入目標等の設定と公表</t>
    <rPh sb="3" eb="4">
      <t>ショウ</t>
    </rPh>
    <rPh sb="6" eb="7">
      <t>ガタ</t>
    </rPh>
    <rPh sb="12" eb="14">
      <t>キキ</t>
    </rPh>
    <rPh sb="15" eb="17">
      <t>ドウニュウ</t>
    </rPh>
    <rPh sb="17" eb="19">
      <t>モクヒョウ</t>
    </rPh>
    <rPh sb="19" eb="20">
      <t>トウ</t>
    </rPh>
    <rPh sb="21" eb="23">
      <t>セッテイ</t>
    </rPh>
    <rPh sb="24" eb="26">
      <t>コウヒョウ</t>
    </rPh>
    <phoneticPr fontId="11"/>
  </si>
  <si>
    <t xml:space="preserve">（２）省エネ型ノンフロン機器の導入効果の周知 </t>
    <phoneticPr fontId="11"/>
  </si>
  <si>
    <t>【公社書式】</t>
    <rPh sb="1" eb="3">
      <t>コウシャ</t>
    </rPh>
    <rPh sb="3" eb="5">
      <t>ショシキ</t>
    </rPh>
    <phoneticPr fontId="11"/>
  </si>
  <si>
    <t>運搬据付費
（税抜）</t>
    <rPh sb="0" eb="5">
      <t>ウンパンスエツケヒ</t>
    </rPh>
    <phoneticPr fontId="11"/>
  </si>
  <si>
    <t>【大企業以外】
業務費（税抜）</t>
    <rPh sb="1" eb="4">
      <t>ダイキギョウ</t>
    </rPh>
    <rPh sb="4" eb="6">
      <t>イガイ</t>
    </rPh>
    <rPh sb="8" eb="11">
      <t>ギョウムヒ</t>
    </rPh>
    <rPh sb="12" eb="14">
      <t>ゼイヌキ</t>
    </rPh>
    <phoneticPr fontId="11"/>
  </si>
  <si>
    <t>【内蔵型以外】
工事費（税抜）</t>
    <rPh sb="1" eb="6">
      <t>ナイゾウガタイガイ</t>
    </rPh>
    <rPh sb="8" eb="11">
      <t>コウジヒ</t>
    </rPh>
    <rPh sb="12" eb="14">
      <t>ゼイヌ</t>
    </rPh>
    <phoneticPr fontId="11"/>
  </si>
  <si>
    <t>設備費
（税抜）　</t>
    <rPh sb="0" eb="3">
      <t>セツビヒ</t>
    </rPh>
    <rPh sb="5" eb="7">
      <t>ゼイヌ</t>
    </rPh>
    <phoneticPr fontId="11"/>
  </si>
  <si>
    <t>７　本事業に係る通知等を、原則、公社が指定する電子情報処理組織を使用する方法にて受信することに同意いたします。</t>
    <phoneticPr fontId="11"/>
  </si>
  <si>
    <t>法人区分</t>
    <rPh sb="0" eb="4">
      <t>ホウジンクブン</t>
    </rPh>
    <phoneticPr fontId="11"/>
  </si>
  <si>
    <t>【共同申請者用】</t>
    <rPh sb="1" eb="5">
      <t>キョウドウシンセイ</t>
    </rPh>
    <rPh sb="5" eb="6">
      <t>シャ</t>
    </rPh>
    <rPh sb="6" eb="7">
      <t>ヨウ</t>
    </rPh>
    <phoneticPr fontId="11"/>
  </si>
  <si>
    <t>【助成対象事業者用】</t>
    <rPh sb="1" eb="5">
      <t>ジョセイタイショウ</t>
    </rPh>
    <rPh sb="5" eb="8">
      <t>ジギョウシャ</t>
    </rPh>
    <rPh sb="8" eb="9">
      <t>ヨウ</t>
    </rPh>
    <phoneticPr fontId="11"/>
  </si>
  <si>
    <t>合計
台数</t>
    <rPh sb="0" eb="2">
      <t>ゴウケイ</t>
    </rPh>
    <rPh sb="3" eb="5">
      <t>ダイスウ</t>
    </rPh>
    <phoneticPr fontId="11"/>
  </si>
  <si>
    <t>耐用年数
※２</t>
    <rPh sb="0" eb="4">
      <t>タイヨウネンスウ</t>
    </rPh>
    <phoneticPr fontId="11"/>
  </si>
  <si>
    <t>冷媒回収
の有無
※３</t>
    <rPh sb="0" eb="4">
      <t>レイバイカイシュウ</t>
    </rPh>
    <rPh sb="6" eb="8">
      <t>ウム</t>
    </rPh>
    <phoneticPr fontId="11"/>
  </si>
  <si>
    <t>台数</t>
    <rPh sb="0" eb="2">
      <t>ダイスウ</t>
    </rPh>
    <phoneticPr fontId="14"/>
  </si>
  <si>
    <t>都環公技技第</t>
    <rPh sb="0" eb="1">
      <t>ト</t>
    </rPh>
    <rPh sb="1" eb="2">
      <t>ワ</t>
    </rPh>
    <rPh sb="2" eb="3">
      <t>コウ</t>
    </rPh>
    <rPh sb="5" eb="6">
      <t>ダイ</t>
    </rPh>
    <phoneticPr fontId="38"/>
  </si>
  <si>
    <t>都環公技技第</t>
    <rPh sb="0" eb="1">
      <t>ト</t>
    </rPh>
    <rPh sb="1" eb="2">
      <t>ワ</t>
    </rPh>
    <rPh sb="2" eb="3">
      <t>コウ</t>
    </rPh>
    <rPh sb="3" eb="4">
      <t>ワザ</t>
    </rPh>
    <rPh sb="4" eb="5">
      <t>ワザ</t>
    </rPh>
    <rPh sb="5" eb="6">
      <t>ダイ</t>
    </rPh>
    <phoneticPr fontId="38"/>
  </si>
  <si>
    <t>事業の名称</t>
    <rPh sb="0" eb="2">
      <t>ジギョウ</t>
    </rPh>
    <rPh sb="3" eb="5">
      <t>メイショウ</t>
    </rPh>
    <phoneticPr fontId="11"/>
  </si>
  <si>
    <t>※　助成事業の承継が確認できる書類を添付すること。</t>
    <rPh sb="2" eb="4">
      <t>ジョセイ</t>
    </rPh>
    <rPh sb="4" eb="6">
      <t>ジギョウ</t>
    </rPh>
    <rPh sb="7" eb="9">
      <t>ショウケイ</t>
    </rPh>
    <rPh sb="10" eb="12">
      <t>カクニン</t>
    </rPh>
    <rPh sb="15" eb="17">
      <t>ショルイ</t>
    </rPh>
    <rPh sb="18" eb="20">
      <t>テンプ</t>
    </rPh>
    <phoneticPr fontId="11"/>
  </si>
  <si>
    <t>会社名</t>
    <rPh sb="0" eb="2">
      <t>カイシャ</t>
    </rPh>
    <rPh sb="2" eb="3">
      <t>メイ</t>
    </rPh>
    <phoneticPr fontId="11"/>
  </si>
  <si>
    <t>部課名</t>
    <rPh sb="0" eb="3">
      <t>ブカメイ</t>
    </rPh>
    <phoneticPr fontId="11"/>
  </si>
  <si>
    <t>（電話番号</t>
    <rPh sb="1" eb="5">
      <t>デンワバンゴウ</t>
    </rPh>
    <phoneticPr fontId="11"/>
  </si>
  <si>
    <t>）</t>
    <phoneticPr fontId="11"/>
  </si>
  <si>
    <t>変更の生じた事業者</t>
    <rPh sb="0" eb="2">
      <t>ヘンコウ</t>
    </rPh>
    <rPh sb="3" eb="4">
      <t>ショウ</t>
    </rPh>
    <rPh sb="6" eb="9">
      <t>ジギョウシャ</t>
    </rPh>
    <phoneticPr fontId="38"/>
  </si>
  <si>
    <t>（注）本様式の他に、変更内容が確認できる書類を必ず添付すること。（登記簿謄本、住民票の写し等）</t>
    <rPh sb="1" eb="2">
      <t>チュウ</t>
    </rPh>
    <rPh sb="3" eb="4">
      <t>ホン</t>
    </rPh>
    <rPh sb="4" eb="6">
      <t>ヨウシキ</t>
    </rPh>
    <rPh sb="7" eb="8">
      <t>ホカ</t>
    </rPh>
    <rPh sb="10" eb="12">
      <t>ヘンコウ</t>
    </rPh>
    <rPh sb="12" eb="14">
      <t>ナイヨウ</t>
    </rPh>
    <rPh sb="15" eb="17">
      <t>カクニン</t>
    </rPh>
    <rPh sb="20" eb="22">
      <t>ショルイ</t>
    </rPh>
    <rPh sb="23" eb="24">
      <t>カナラ</t>
    </rPh>
    <rPh sb="25" eb="27">
      <t>テンプ</t>
    </rPh>
    <rPh sb="33" eb="36">
      <t>トウキボ</t>
    </rPh>
    <rPh sb="36" eb="38">
      <t>トウホン</t>
    </rPh>
    <rPh sb="39" eb="42">
      <t>ジュウミンヒョウ</t>
    </rPh>
    <rPh sb="43" eb="44">
      <t>ウツ</t>
    </rPh>
    <rPh sb="45" eb="46">
      <t>トウ</t>
    </rPh>
    <phoneticPr fontId="38"/>
  </si>
  <si>
    <t>※３ 本助成事業における機器の新規・更新設置に伴い、冷媒の回収が発生する場合は台数を記載し、適宜その内訳を備考にて補足すること</t>
    <phoneticPr fontId="11"/>
  </si>
  <si>
    <t>※２ 減価償却資産の耐用年数等に関する省令（昭和50年大蔵省令第15号）に定める法定耐用年数を記入すること。</t>
    <rPh sb="47" eb="49">
      <t>キニュウ</t>
    </rPh>
    <phoneticPr fontId="11"/>
  </si>
  <si>
    <t>助成金実績報告額</t>
    <rPh sb="0" eb="3">
      <t>ジョセイキン</t>
    </rPh>
    <rPh sb="3" eb="5">
      <t>ジッセキ</t>
    </rPh>
    <rPh sb="5" eb="7">
      <t>ホウコク</t>
    </rPh>
    <rPh sb="7" eb="8">
      <t>ガク</t>
    </rPh>
    <phoneticPr fontId="11"/>
  </si>
  <si>
    <t>（注）</t>
    <phoneticPr fontId="38"/>
  </si>
  <si>
    <t>代表者職・氏名</t>
    <rPh sb="0" eb="3">
      <t>ダイヒョウシャ</t>
    </rPh>
    <rPh sb="3" eb="4">
      <t>ショク</t>
    </rPh>
    <rPh sb="5" eb="7">
      <t>シメイ</t>
    </rPh>
    <phoneticPr fontId="11"/>
  </si>
  <si>
    <t>担当者</t>
    <rPh sb="0" eb="3">
      <t>タントウシャ</t>
    </rPh>
    <phoneticPr fontId="11"/>
  </si>
  <si>
    <t>部課名</t>
    <rPh sb="0" eb="2">
      <t>ブカ</t>
    </rPh>
    <rPh sb="2" eb="3">
      <t>メイ</t>
    </rPh>
    <phoneticPr fontId="11"/>
  </si>
  <si>
    <t>電話番号</t>
    <rPh sb="0" eb="2">
      <t>デンワ</t>
    </rPh>
    <rPh sb="2" eb="4">
      <t>バンゴウ</t>
    </rPh>
    <phoneticPr fontId="11"/>
  </si>
  <si>
    <t>E-mail</t>
    <phoneticPr fontId="14"/>
  </si>
  <si>
    <t>共同申請者</t>
    <rPh sb="0" eb="2">
      <t>キョウドウ</t>
    </rPh>
    <rPh sb="2" eb="5">
      <t>シンセイシャ</t>
    </rPh>
    <phoneticPr fontId="14"/>
  </si>
  <si>
    <t>手続代行事業者</t>
    <rPh sb="0" eb="2">
      <t>テツヅキ</t>
    </rPh>
    <rPh sb="2" eb="4">
      <t>ダイコウ</t>
    </rPh>
    <rPh sb="4" eb="7">
      <t>ジギョウシャ</t>
    </rPh>
    <phoneticPr fontId="14"/>
  </si>
  <si>
    <t>※共同申請者、手続代行事業者は、必要な場合に記載してください。</t>
    <rPh sb="1" eb="3">
      <t>キョウドウ</t>
    </rPh>
    <rPh sb="3" eb="6">
      <t>シンセイシャ</t>
    </rPh>
    <rPh sb="7" eb="9">
      <t>テツヅキ</t>
    </rPh>
    <rPh sb="9" eb="11">
      <t>ダイコウ</t>
    </rPh>
    <rPh sb="11" eb="13">
      <t>ジギョウ</t>
    </rPh>
    <rPh sb="13" eb="14">
      <t>シャ</t>
    </rPh>
    <rPh sb="16" eb="18">
      <t>ヒツヨウ</t>
    </rPh>
    <rPh sb="19" eb="21">
      <t>バアイ</t>
    </rPh>
    <rPh sb="22" eb="24">
      <t>キサイ</t>
    </rPh>
    <phoneticPr fontId="11"/>
  </si>
  <si>
    <t>【助成事業の要件（大企業、中小企業等共通事項】</t>
    <rPh sb="1" eb="3">
      <t>ジョセイ</t>
    </rPh>
    <rPh sb="3" eb="5">
      <t>ジギョウ</t>
    </rPh>
    <rPh sb="6" eb="8">
      <t>ヨウケン</t>
    </rPh>
    <rPh sb="18" eb="20">
      <t>キョウツウ</t>
    </rPh>
    <rPh sb="20" eb="22">
      <t>ジコウ</t>
    </rPh>
    <phoneticPr fontId="14"/>
  </si>
  <si>
    <t>※　□にチェックしてください。</t>
    <phoneticPr fontId="11"/>
  </si>
  <si>
    <t>・</t>
    <phoneticPr fontId="11"/>
  </si>
  <si>
    <t>●本助成金申請にあたって以下の２点をあらかじめ承諾します。</t>
    <rPh sb="1" eb="5">
      <t>ホンジョセイキン</t>
    </rPh>
    <rPh sb="5" eb="7">
      <t>シンセイ</t>
    </rPh>
    <rPh sb="12" eb="14">
      <t>イカ</t>
    </rPh>
    <rPh sb="16" eb="17">
      <t>テン</t>
    </rPh>
    <rPh sb="23" eb="25">
      <t>ショウダク</t>
    </rPh>
    <phoneticPr fontId="11"/>
  </si>
  <si>
    <t>第１号様式の１（第８条関係）</t>
    <phoneticPr fontId="11"/>
  </si>
  <si>
    <t>※１ 工事が生じる場合では、交付決定日を想定して工事の予定日等を計画すること。</t>
    <rPh sb="3" eb="5">
      <t>コウジ</t>
    </rPh>
    <rPh sb="6" eb="7">
      <t>ショウ</t>
    </rPh>
    <rPh sb="9" eb="11">
      <t>バアイ</t>
    </rPh>
    <rPh sb="24" eb="26">
      <t>コウジ</t>
    </rPh>
    <phoneticPr fontId="14"/>
  </si>
  <si>
    <t>４．[大企業の要件]</t>
    <rPh sb="3" eb="6">
      <t>ダイキギョウ</t>
    </rPh>
    <rPh sb="7" eb="9">
      <t>ヨウケン</t>
    </rPh>
    <phoneticPr fontId="11"/>
  </si>
  <si>
    <t>東京都「省エネ型ノンフロン機器普及促進事業」による補助金を活用して省エネ型ノンフロン機器を導入したことを、対外的に広く発信すること。</t>
    <phoneticPr fontId="11"/>
  </si>
  <si>
    <t>（発信事例）</t>
    <phoneticPr fontId="11"/>
  </si>
  <si>
    <t>・ホームページやCSR報告書、情報誌への掲載等の媒体により発信（本補助金事業のHP「https://www.tokyokankyo.jp/apply/nonfuron/」のリンクやQRコード等を記載すること）</t>
    <phoneticPr fontId="11"/>
  </si>
  <si>
    <t>第１号様式の４（第８条関係）</t>
    <rPh sb="8" eb="9">
      <t>ダイ</t>
    </rPh>
    <rPh sb="10" eb="13">
      <t>ジョウカンケイ</t>
    </rPh>
    <phoneticPr fontId="14"/>
  </si>
  <si>
    <t>本助成金の申請に当たって以下の2点を実施し、実績報告時に実施結果を報告します。</t>
    <phoneticPr fontId="11"/>
  </si>
  <si>
    <t>公社又は東京都から依頼があった場合には、現場調査、本事業の効果分析等のためのデータ提供、アンケート調査その他必要な事項に協力すること。</t>
    <rPh sb="0" eb="2">
      <t>コウシャ</t>
    </rPh>
    <rPh sb="2" eb="3">
      <t>マタ</t>
    </rPh>
    <rPh sb="4" eb="7">
      <t>トウキョウト</t>
    </rPh>
    <phoneticPr fontId="11"/>
  </si>
  <si>
    <t>　日本標準産業分類
　による業種※</t>
    <rPh sb="1" eb="3">
      <t>ニホン</t>
    </rPh>
    <rPh sb="3" eb="5">
      <t>ヒョウジュン</t>
    </rPh>
    <rPh sb="5" eb="7">
      <t>サンギョウ</t>
    </rPh>
    <rPh sb="7" eb="9">
      <t>ブンルイ</t>
    </rPh>
    <phoneticPr fontId="14"/>
  </si>
  <si>
    <t>事業の
実施予定</t>
    <rPh sb="4" eb="6">
      <t>ジッシ</t>
    </rPh>
    <rPh sb="6" eb="8">
      <t>ヨテイ</t>
    </rPh>
    <phoneticPr fontId="14"/>
  </si>
  <si>
    <t>・設備２</t>
    <rPh sb="1" eb="3">
      <t>セツビ</t>
    </rPh>
    <phoneticPr fontId="11"/>
  </si>
  <si>
    <t>・設備３</t>
    <rPh sb="1" eb="3">
      <t>セツビ</t>
    </rPh>
    <phoneticPr fontId="11"/>
  </si>
  <si>
    <t>・設備４</t>
    <rPh sb="1" eb="3">
      <t>セツビ</t>
    </rPh>
    <phoneticPr fontId="11"/>
  </si>
  <si>
    <t>・設備５</t>
    <rPh sb="1" eb="3">
      <t>セツビ</t>
    </rPh>
    <phoneticPr fontId="11"/>
  </si>
  <si>
    <t>　※すべての導入機器のカタログを添付すること。</t>
    <rPh sb="6" eb="8">
      <t>ドウニュウ</t>
    </rPh>
    <rPh sb="8" eb="10">
      <t>キキ</t>
    </rPh>
    <rPh sb="16" eb="18">
      <t>テンプ</t>
    </rPh>
    <phoneticPr fontId="11"/>
  </si>
  <si>
    <t>・公社又は東京都のホームページ上で導入事例紹介</t>
    <rPh sb="1" eb="3">
      <t>コウシャ</t>
    </rPh>
    <rPh sb="3" eb="4">
      <t>マタ</t>
    </rPh>
    <rPh sb="5" eb="8">
      <t>トウキョウト</t>
    </rPh>
    <phoneticPr fontId="11"/>
  </si>
  <si>
    <t>連絡先（事務担当者）</t>
    <rPh sb="0" eb="3">
      <t>レンラクサキ</t>
    </rPh>
    <rPh sb="4" eb="6">
      <t>ジム</t>
    </rPh>
    <rPh sb="6" eb="9">
      <t>タントウシャ</t>
    </rPh>
    <phoneticPr fontId="14"/>
  </si>
  <si>
    <t>以下に、本助成事業の事務担当者の連絡先を記入してください。</t>
    <rPh sb="4" eb="5">
      <t>ホン</t>
    </rPh>
    <rPh sb="7" eb="9">
      <t>ジギョウ</t>
    </rPh>
    <rPh sb="10" eb="15">
      <t>ジムタントウシャ</t>
    </rPh>
    <rPh sb="20" eb="22">
      <t>キニュウ</t>
    </rPh>
    <phoneticPr fontId="11"/>
  </si>
  <si>
    <t>以下に助成対象事業者の担当者情報、共同申請者、手続代行事業者を記入してください。</t>
    <rPh sb="0" eb="2">
      <t>イカ</t>
    </rPh>
    <rPh sb="3" eb="7">
      <t>ジョセイタイショウ</t>
    </rPh>
    <rPh sb="7" eb="10">
      <t>ジギョウシャ</t>
    </rPh>
    <rPh sb="11" eb="14">
      <t>タントウシャ</t>
    </rPh>
    <rPh sb="14" eb="16">
      <t>ジョウホウ</t>
    </rPh>
    <rPh sb="17" eb="19">
      <t>キョウドウ</t>
    </rPh>
    <rPh sb="19" eb="22">
      <t>シンセイシャ</t>
    </rPh>
    <rPh sb="23" eb="25">
      <t>テツヅキ</t>
    </rPh>
    <rPh sb="25" eb="27">
      <t>ダイコウ</t>
    </rPh>
    <rPh sb="27" eb="29">
      <t>ジギョウ</t>
    </rPh>
    <rPh sb="29" eb="30">
      <t>シャ</t>
    </rPh>
    <rPh sb="31" eb="33">
      <t>キニュウ</t>
    </rPh>
    <phoneticPr fontId="11"/>
  </si>
  <si>
    <t>助成対象事業者</t>
    <rPh sb="0" eb="4">
      <t>ジョセイタイショウ</t>
    </rPh>
    <rPh sb="4" eb="5">
      <t>ゴト</t>
    </rPh>
    <phoneticPr fontId="11"/>
  </si>
  <si>
    <t>※ 業種は、売上高が最も大きな業種を記載すること。</t>
    <phoneticPr fontId="11"/>
  </si>
  <si>
    <t>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phoneticPr fontId="14"/>
  </si>
  <si>
    <t>（助成事業者）</t>
  </si>
  <si>
    <t>承継後の
連絡先</t>
    <rPh sb="0" eb="2">
      <t>ショウケイ</t>
    </rPh>
    <rPh sb="2" eb="3">
      <t>ゴ</t>
    </rPh>
    <rPh sb="5" eb="7">
      <t>レンラク</t>
    </rPh>
    <rPh sb="7" eb="8">
      <t>サキ</t>
    </rPh>
    <phoneticPr fontId="14"/>
  </si>
  <si>
    <t>承継を行う事業者</t>
    <rPh sb="0" eb="2">
      <t>ショウケイ</t>
    </rPh>
    <rPh sb="3" eb="4">
      <t>オコナ</t>
    </rPh>
    <rPh sb="5" eb="8">
      <t>ジギョウシャ</t>
    </rPh>
    <phoneticPr fontId="11"/>
  </si>
  <si>
    <t>第16号様式（第29条関係）</t>
    <phoneticPr fontId="14"/>
  </si>
  <si>
    <t>省エネ型ノンフロン機器普及促進事業
助成事業承継承認申請書</t>
    <rPh sb="0" eb="17">
      <t>ノンフロン</t>
    </rPh>
    <rPh sb="18" eb="20">
      <t>ジョセイ</t>
    </rPh>
    <rPh sb="20" eb="22">
      <t>ジギョウ</t>
    </rPh>
    <rPh sb="22" eb="24">
      <t>ショウケイ</t>
    </rPh>
    <rPh sb="24" eb="26">
      <t>ショウニン</t>
    </rPh>
    <rPh sb="26" eb="29">
      <t>シンセイショ</t>
    </rPh>
    <phoneticPr fontId="14"/>
  </si>
  <si>
    <t>補助事業者の地位を承継し、当該補助事業を継続して実施したいので、省エネ型ノンフロン機器普及促進事業助成金交付要綱（令和４年12月14日付４都環公地温第2308号）第29条第１項の規定に基づき、申請します。</t>
    <rPh sb="85" eb="86">
      <t>ダイ</t>
    </rPh>
    <rPh sb="87" eb="88">
      <t>コウ</t>
    </rPh>
    <rPh sb="94" eb="96">
      <t>シンセイ</t>
    </rPh>
    <phoneticPr fontId="14"/>
  </si>
  <si>
    <t>公社又は東京都が、省エネ型ノンフロン機器導入啓発のため、指定する媒体（ホームページ等）で導入事例（事業者名や導入店舗等）として掲載すること。</t>
    <phoneticPr fontId="11"/>
  </si>
  <si>
    <t>（該当するものにチェック）</t>
    <rPh sb="1" eb="3">
      <t>ガイトウ</t>
    </rPh>
    <phoneticPr fontId="38"/>
  </si>
  <si>
    <t>2030年までの省エネ型ノンフロン機器の導入目標等※を設定した上で、ホームページやCSR報告書、情報誌への掲載等の媒体により外部に公表すること。
※東京都は、東京都環境基本計画で次の2030年目標を掲げています。
　・都内の温室効果ガス排出量（2000年比）50％削減（カーボンハーフ）
　・フロン（HFCs）排出量（2014年度比）65％削減</t>
    <rPh sb="74" eb="76">
      <t>トウキョウ</t>
    </rPh>
    <rPh sb="76" eb="77">
      <t>ト</t>
    </rPh>
    <rPh sb="79" eb="81">
      <t>トウキョウ</t>
    </rPh>
    <rPh sb="81" eb="82">
      <t>ト</t>
    </rPh>
    <rPh sb="82" eb="84">
      <t>カンキョウ</t>
    </rPh>
    <rPh sb="84" eb="86">
      <t>キホン</t>
    </rPh>
    <rPh sb="86" eb="88">
      <t>ケイカク</t>
    </rPh>
    <rPh sb="89" eb="90">
      <t>ツギ</t>
    </rPh>
    <rPh sb="95" eb="96">
      <t>ネン</t>
    </rPh>
    <rPh sb="96" eb="98">
      <t>モクヒョウ</t>
    </rPh>
    <rPh sb="99" eb="100">
      <t>カカ</t>
    </rPh>
    <rPh sb="109" eb="111">
      <t>トナイ</t>
    </rPh>
    <rPh sb="112" eb="114">
      <t>オンシツ</t>
    </rPh>
    <rPh sb="114" eb="116">
      <t>コウカ</t>
    </rPh>
    <rPh sb="118" eb="120">
      <t>ハイシュツ</t>
    </rPh>
    <rPh sb="120" eb="121">
      <t>リョウ</t>
    </rPh>
    <rPh sb="126" eb="127">
      <t>ネン</t>
    </rPh>
    <rPh sb="127" eb="128">
      <t>ヒ</t>
    </rPh>
    <rPh sb="132" eb="134">
      <t>サクゲン</t>
    </rPh>
    <phoneticPr fontId="11"/>
  </si>
  <si>
    <t>（次の３項目を必ず記載すること）</t>
    <rPh sb="1" eb="2">
      <t>ツギ</t>
    </rPh>
    <rPh sb="4" eb="6">
      <t>コウモク</t>
    </rPh>
    <rPh sb="7" eb="8">
      <t>カナラ</t>
    </rPh>
    <rPh sb="9" eb="11">
      <t>キサイ</t>
    </rPh>
    <phoneticPr fontId="3"/>
  </si>
  <si>
    <t>・フロン類算定漏えい量の実績と2030年の数値目標</t>
    <rPh sb="19" eb="20">
      <t>ネン</t>
    </rPh>
    <phoneticPr fontId="11"/>
  </si>
  <si>
    <r>
      <t>　例：△年度のフロン類算定漏えい量は△t-CO2であった。2030年までに△t-CO</t>
    </r>
    <r>
      <rPr>
        <vertAlign val="subscript"/>
        <sz val="11"/>
        <rFont val="ＭＳ 明朝"/>
        <family val="1"/>
        <charset val="128"/>
      </rPr>
      <t>2</t>
    </r>
    <r>
      <rPr>
        <sz val="11"/>
        <rFont val="ＭＳ 明朝"/>
        <family val="1"/>
        <charset val="128"/>
      </rPr>
      <t>を目標にフロン類の排出削減に取組む。</t>
    </r>
    <rPh sb="10" eb="11">
      <t>ルイ</t>
    </rPh>
    <rPh sb="33" eb="34">
      <t>ネン</t>
    </rPh>
    <rPh sb="50" eb="51">
      <t>ルイ</t>
    </rPh>
    <phoneticPr fontId="11"/>
  </si>
  <si>
    <t>・2030年までの省エネ型ノンフロン機器の導入の数値目標
　例：新店舗の店舗数の△％以上に省エネ型ノンフロン機器を導入する。</t>
    <rPh sb="5" eb="6">
      <t>ネン</t>
    </rPh>
    <phoneticPr fontId="11"/>
  </si>
  <si>
    <t>・省エネ型ノンフロン機器の導入以外に、フロン類算定漏えい量の目標達成に向けた取組</t>
    <rPh sb="30" eb="32">
      <t>モクヒョウ</t>
    </rPh>
    <rPh sb="32" eb="34">
      <t>タッセイ</t>
    </rPh>
    <phoneticPr fontId="11"/>
  </si>
  <si>
    <t>　例：フロン類の漏洩検知システムを導入し、漏洩防止に努める。</t>
    <rPh sb="6" eb="7">
      <t>ルイ</t>
    </rPh>
    <rPh sb="8" eb="10">
      <t>ロウエイ</t>
    </rPh>
    <rPh sb="10" eb="12">
      <t>ケンチ</t>
    </rPh>
    <rPh sb="17" eb="19">
      <t>ドウニュウ</t>
    </rPh>
    <rPh sb="21" eb="23">
      <t>ロウエイ</t>
    </rPh>
    <rPh sb="23" eb="25">
      <t>ボウシ</t>
    </rPh>
    <rPh sb="26" eb="27">
      <t>ツト</t>
    </rPh>
    <phoneticPr fontId="11"/>
  </si>
  <si>
    <t>担当者氏名</t>
    <rPh sb="0" eb="3">
      <t>タントウシャ</t>
    </rPh>
    <rPh sb="3" eb="5">
      <t>シメイ</t>
    </rPh>
    <phoneticPr fontId="11"/>
  </si>
  <si>
    <t>（E-mail</t>
    <phoneticPr fontId="11"/>
  </si>
  <si>
    <t>大企業</t>
  </si>
  <si>
    <t>独立行政法人</t>
    <phoneticPr fontId="11"/>
  </si>
  <si>
    <t>地方独立行政法人</t>
    <phoneticPr fontId="11"/>
  </si>
  <si>
    <t>国立大学法人</t>
    <phoneticPr fontId="11"/>
  </si>
  <si>
    <t>公立大学法人</t>
    <phoneticPr fontId="11"/>
  </si>
  <si>
    <t>学校法人</t>
  </si>
  <si>
    <t>一般社団法人</t>
    <phoneticPr fontId="11"/>
  </si>
  <si>
    <t>一般財団法人</t>
    <phoneticPr fontId="11"/>
  </si>
  <si>
    <t>公益社団法人</t>
    <phoneticPr fontId="11"/>
  </si>
  <si>
    <t>公益財団法人</t>
    <phoneticPr fontId="11"/>
  </si>
  <si>
    <t>医療法人</t>
    <phoneticPr fontId="11"/>
  </si>
  <si>
    <t>社会福祉法人</t>
    <phoneticPr fontId="11"/>
  </si>
  <si>
    <t>協同組合</t>
    <phoneticPr fontId="11"/>
  </si>
  <si>
    <t>特殊法人</t>
  </si>
  <si>
    <t>その他公社が認める法人</t>
    <rPh sb="2" eb="3">
      <t>タ</t>
    </rPh>
    <rPh sb="3" eb="5">
      <t>コウシャ</t>
    </rPh>
    <rPh sb="6" eb="7">
      <t>ミト</t>
    </rPh>
    <rPh sb="9" eb="11">
      <t>ホウジン</t>
    </rPh>
    <phoneticPr fontId="11"/>
  </si>
  <si>
    <t>大企業</t>
    <phoneticPr fontId="11"/>
  </si>
  <si>
    <t>人</t>
    <rPh sb="0" eb="1">
      <t>ニン</t>
    </rPh>
    <phoneticPr fontId="11"/>
  </si>
  <si>
    <t>代表取締役社長</t>
  </si>
  <si>
    <t>代表取締役社長</t>
    <phoneticPr fontId="11"/>
  </si>
  <si>
    <t>シゼンレイバイタロウ</t>
    <phoneticPr fontId="11"/>
  </si>
  <si>
    <t>03-1000-1000</t>
    <phoneticPr fontId="11"/>
  </si>
  <si>
    <t>shinsei-taro@nre.jp</t>
    <phoneticPr fontId="11"/>
  </si>
  <si>
    <t>申請　太郎</t>
    <rPh sb="0" eb="2">
      <t>シンセイ</t>
    </rPh>
    <rPh sb="3" eb="5">
      <t>タロウ</t>
    </rPh>
    <phoneticPr fontId="11"/>
  </si>
  <si>
    <t>シゼンレイバイジロウ</t>
    <phoneticPr fontId="11"/>
  </si>
  <si>
    <t>共同申請　次郎</t>
    <rPh sb="0" eb="2">
      <t>キョウドウ</t>
    </rPh>
    <rPh sb="2" eb="4">
      <t>シンセイ</t>
    </rPh>
    <rPh sb="5" eb="7">
      <t>ジロウ</t>
    </rPh>
    <phoneticPr fontId="11"/>
  </si>
  <si>
    <t>shinsei-jiro@ja-nre.jp</t>
  </si>
  <si>
    <t>共同申請者に係る特記事項を記入</t>
    <rPh sb="0" eb="2">
      <t>キョウドウ</t>
    </rPh>
    <rPh sb="2" eb="4">
      <t>シンセイ</t>
    </rPh>
    <rPh sb="4" eb="5">
      <t>シャ</t>
    </rPh>
    <rPh sb="6" eb="7">
      <t>カカ</t>
    </rPh>
    <rPh sb="8" eb="12">
      <t>トッキジコウ</t>
    </rPh>
    <rPh sb="13" eb="15">
      <t>キニュウ</t>
    </rPh>
    <phoneticPr fontId="11"/>
  </si>
  <si>
    <t>代表者名</t>
    <rPh sb="0" eb="3">
      <t>ダイヒョウシャ</t>
    </rPh>
    <rPh sb="3" eb="4">
      <t>メイ</t>
    </rPh>
    <phoneticPr fontId="38"/>
  </si>
  <si>
    <t>シゼンレイバイサブロウ</t>
    <phoneticPr fontId="11"/>
  </si>
  <si>
    <t>E-mail</t>
    <phoneticPr fontId="11"/>
  </si>
  <si>
    <t>キョウドウシンセイジロウ</t>
    <phoneticPr fontId="11"/>
  </si>
  <si>
    <t>代行申請　三郎</t>
    <rPh sb="0" eb="2">
      <t>ダイコウ</t>
    </rPh>
    <rPh sb="2" eb="4">
      <t>シンセイ</t>
    </rPh>
    <rPh sb="5" eb="7">
      <t>サブロウ</t>
    </rPh>
    <phoneticPr fontId="11"/>
  </si>
  <si>
    <t>ダイコウシンセイサブロウ</t>
    <phoneticPr fontId="11"/>
  </si>
  <si>
    <t>代行申請者に係る特記事項を記入</t>
    <rPh sb="0" eb="2">
      <t>ダイコウ</t>
    </rPh>
    <rPh sb="2" eb="4">
      <t>シンセイ</t>
    </rPh>
    <rPh sb="4" eb="5">
      <t>シャ</t>
    </rPh>
    <rPh sb="6" eb="7">
      <t>カカ</t>
    </rPh>
    <rPh sb="8" eb="12">
      <t>トッキジコウ</t>
    </rPh>
    <rPh sb="13" eb="15">
      <t>キニュウ</t>
    </rPh>
    <phoneticPr fontId="11"/>
  </si>
  <si>
    <t>④運搬据付費</t>
    <phoneticPr fontId="11"/>
  </si>
  <si>
    <t>助成対象経費小計</t>
    <rPh sb="0" eb="4">
      <t>ジョセイタイショウ</t>
    </rPh>
    <rPh sb="4" eb="6">
      <t>ケイヒ</t>
    </rPh>
    <rPh sb="6" eb="8">
      <t>ショウケイ</t>
    </rPh>
    <phoneticPr fontId="11"/>
  </si>
  <si>
    <t>他助成金等交付決定金額</t>
    <phoneticPr fontId="11"/>
  </si>
  <si>
    <t>助成率</t>
    <rPh sb="0" eb="3">
      <t>ジョセイリツ</t>
    </rPh>
    <phoneticPr fontId="11"/>
  </si>
  <si>
    <t>【自動計算】助成事業経費内訳</t>
    <rPh sb="1" eb="3">
      <t>ジドウ</t>
    </rPh>
    <rPh sb="3" eb="5">
      <t>ケイサン</t>
    </rPh>
    <rPh sb="6" eb="10">
      <t>ジョセイジギョウ</t>
    </rPh>
    <rPh sb="10" eb="12">
      <t>ケイヒ</t>
    </rPh>
    <rPh sb="12" eb="14">
      <t>ウチワケ</t>
    </rPh>
    <phoneticPr fontId="11"/>
  </si>
  <si>
    <t>【手続代行者用】</t>
    <rPh sb="1" eb="3">
      <t>テツヅ</t>
    </rPh>
    <rPh sb="3" eb="6">
      <t>ダイコウシャ</t>
    </rPh>
    <rPh sb="6" eb="7">
      <t>ヨウ</t>
    </rPh>
    <phoneticPr fontId="11"/>
  </si>
  <si>
    <t>連絡先種別</t>
    <rPh sb="0" eb="2">
      <t>レンラク</t>
    </rPh>
    <rPh sb="2" eb="3">
      <t>サキ</t>
    </rPh>
    <rPh sb="3" eb="5">
      <t>シュベツ</t>
    </rPh>
    <phoneticPr fontId="11"/>
  </si>
  <si>
    <t>設備種別</t>
    <rPh sb="0" eb="2">
      <t>セツビ</t>
    </rPh>
    <rPh sb="2" eb="4">
      <t>シュベツ</t>
    </rPh>
    <phoneticPr fontId="11"/>
  </si>
  <si>
    <t>設備
台数</t>
    <rPh sb="0" eb="2">
      <t>セツビ</t>
    </rPh>
    <phoneticPr fontId="11"/>
  </si>
  <si>
    <t>※　同一品番・型式の設備は、同一の設備番号としてください。</t>
    <rPh sb="4" eb="6">
      <t>ヒンバン</t>
    </rPh>
    <rPh sb="7" eb="9">
      <t>カタシキ</t>
    </rPh>
    <rPh sb="10" eb="12">
      <t>セツビ</t>
    </rPh>
    <rPh sb="17" eb="19">
      <t>セツビ</t>
    </rPh>
    <phoneticPr fontId="11"/>
  </si>
  <si>
    <t>交付申請</t>
    <rPh sb="0" eb="2">
      <t>コウフ</t>
    </rPh>
    <rPh sb="2" eb="4">
      <t>シンセイ</t>
    </rPh>
    <phoneticPr fontId="11"/>
  </si>
  <si>
    <t>申請種別</t>
    <rPh sb="0" eb="2">
      <t>シンセイ</t>
    </rPh>
    <rPh sb="2" eb="4">
      <t>シュベツ</t>
    </rPh>
    <phoneticPr fontId="11"/>
  </si>
  <si>
    <t>事業計画変更申請</t>
    <phoneticPr fontId="11"/>
  </si>
  <si>
    <t>実績報告兼交付請求</t>
    <rPh sb="0" eb="2">
      <t>ジッセキ</t>
    </rPh>
    <rPh sb="2" eb="4">
      <t>ホウコク</t>
    </rPh>
    <rPh sb="4" eb="5">
      <t>ケン</t>
    </rPh>
    <rPh sb="5" eb="7">
      <t>コウフ</t>
    </rPh>
    <rPh sb="7" eb="9">
      <t>セイキュウ</t>
    </rPh>
    <phoneticPr fontId="11"/>
  </si>
  <si>
    <t>受付簿転記用</t>
    <rPh sb="0" eb="3">
      <t>ウケツケボ</t>
    </rPh>
    <rPh sb="3" eb="6">
      <t>テンキヨウ</t>
    </rPh>
    <phoneticPr fontId="11"/>
  </si>
  <si>
    <t>株式会社●●● 東京支店 ノンフロン事業</t>
    <rPh sb="0" eb="4">
      <t>カブシキガイシャ</t>
    </rPh>
    <rPh sb="8" eb="10">
      <t>トウキョウ</t>
    </rPh>
    <rPh sb="10" eb="12">
      <t>シテン</t>
    </rPh>
    <rPh sb="18" eb="20">
      <t>ジギョウ</t>
    </rPh>
    <phoneticPr fontId="11"/>
  </si>
  <si>
    <t>株式会社●●●</t>
    <phoneticPr fontId="11"/>
  </si>
  <si>
    <t>カブシキガイシャマルマルマル</t>
    <phoneticPr fontId="11"/>
  </si>
  <si>
    <t>東京都新宿区西新宿ｘｘｘ-ｘｘｘ</t>
    <phoneticPr fontId="11"/>
  </si>
  <si>
    <t>自然冷媒　太郎</t>
    <rPh sb="0" eb="4">
      <t>シゼンレイバイ</t>
    </rPh>
    <rPh sb="5" eb="7">
      <t>タロウ</t>
    </rPh>
    <phoneticPr fontId="11"/>
  </si>
  <si>
    <t>総務部</t>
    <rPh sb="0" eb="3">
      <t>ソウムブ</t>
    </rPh>
    <phoneticPr fontId="11"/>
  </si>
  <si>
    <t>シンセイタロウ</t>
    <phoneticPr fontId="11"/>
  </si>
  <si>
    <t>サンカクカブシキガイシャ</t>
    <phoneticPr fontId="11"/>
  </si>
  <si>
    <t>▲株式会社</t>
    <phoneticPr fontId="11"/>
  </si>
  <si>
    <t>222-3333</t>
  </si>
  <si>
    <t>222-3333</t>
    <phoneticPr fontId="11"/>
  </si>
  <si>
    <t>自然冷媒　次郎</t>
    <rPh sb="0" eb="4">
      <t>シゼンレイバイ</t>
    </rPh>
    <rPh sb="5" eb="7">
      <t>ジロウ</t>
    </rPh>
    <phoneticPr fontId="11"/>
  </si>
  <si>
    <t>東京都墨田区錦糸ｘｘｘ-ｘｘｘ</t>
    <rPh sb="3" eb="5">
      <t>スミダ</t>
    </rPh>
    <rPh sb="6" eb="8">
      <t>キンシ</t>
    </rPh>
    <phoneticPr fontId="11"/>
  </si>
  <si>
    <t>東京都墨田区錦糸ｘｘｘ-ｘｘｘ</t>
    <phoneticPr fontId="11"/>
  </si>
  <si>
    <t>CS部</t>
    <rPh sb="2" eb="3">
      <t>ブ</t>
    </rPh>
    <phoneticPr fontId="11"/>
  </si>
  <si>
    <t>03-2000-2000</t>
    <phoneticPr fontId="11"/>
  </si>
  <si>
    <t>03-3000-3000</t>
    <phoneticPr fontId="11"/>
  </si>
  <si>
    <t>kyodoshinsei-jiro@ja-nre.jp</t>
    <phoneticPr fontId="11"/>
  </si>
  <si>
    <t>株式会社□□</t>
    <phoneticPr fontId="11"/>
  </si>
  <si>
    <t>カブシキカイシャシカクシカク</t>
    <phoneticPr fontId="11"/>
  </si>
  <si>
    <t>333-4444</t>
    <phoneticPr fontId="11"/>
  </si>
  <si>
    <t>東京都千代田区千代田ｘｘｘ-ｘｘｘ</t>
    <phoneticPr fontId="11"/>
  </si>
  <si>
    <t>代行申請　三郎</t>
    <phoneticPr fontId="11"/>
  </si>
  <si>
    <t>株式会社●●● 東京支店</t>
    <phoneticPr fontId="11"/>
  </si>
  <si>
    <t>省エネ型ノンフロン機器普及促進事業
助成金交付申請書</t>
    <rPh sb="0" eb="17">
      <t>ノンフロン</t>
    </rPh>
    <rPh sb="18" eb="20">
      <t>ジョセイ</t>
    </rPh>
    <rPh sb="20" eb="21">
      <t>キン</t>
    </rPh>
    <rPh sb="21" eb="23">
      <t>コウフ</t>
    </rPh>
    <rPh sb="23" eb="26">
      <t>シンセイショ</t>
    </rPh>
    <phoneticPr fontId="14"/>
  </si>
  <si>
    <t xml:space="preserve"> 事業の名称</t>
    <rPh sb="1" eb="3">
      <t>ジギョウ</t>
    </rPh>
    <rPh sb="4" eb="6">
      <t>メイショウ</t>
    </rPh>
    <phoneticPr fontId="11"/>
  </si>
  <si>
    <r>
      <t xml:space="preserve">　助成対象経費合計
</t>
    </r>
    <r>
      <rPr>
        <sz val="9"/>
        <color theme="1"/>
        <rFont val="ＭＳ 明朝"/>
        <family val="1"/>
        <charset val="128"/>
      </rPr>
      <t>（消費税及び地方消費税を除く。）</t>
    </r>
    <rPh sb="1" eb="7">
      <t>ジョセイタイショウケイヒ</t>
    </rPh>
    <rPh sb="7" eb="9">
      <t>ゴウケイ</t>
    </rPh>
    <phoneticPr fontId="11"/>
  </si>
  <si>
    <r>
      <t xml:space="preserve">　他助成金等交付決定金額
</t>
    </r>
    <r>
      <rPr>
        <sz val="9"/>
        <color theme="1"/>
        <rFont val="ＭＳ 明朝"/>
        <family val="1"/>
        <charset val="128"/>
      </rPr>
      <t>（消費税及び地方消費税を除く。）</t>
    </r>
    <rPh sb="1" eb="2">
      <t>タ</t>
    </rPh>
    <rPh sb="2" eb="5">
      <t>ジョセイ</t>
    </rPh>
    <rPh sb="5" eb="6">
      <t>トウ</t>
    </rPh>
    <rPh sb="6" eb="8">
      <t>コウフ</t>
    </rPh>
    <rPh sb="8" eb="10">
      <t>ケッテイ</t>
    </rPh>
    <rPh sb="10" eb="12">
      <t>キンガク</t>
    </rPh>
    <phoneticPr fontId="11"/>
  </si>
  <si>
    <t>第１号様式の２（第８条関係）</t>
    <rPh sb="0" eb="1">
      <t>ダイ</t>
    </rPh>
    <rPh sb="2" eb="5">
      <t>ゴウヨウシキ</t>
    </rPh>
    <rPh sb="8" eb="9">
      <t>ダイ</t>
    </rPh>
    <rPh sb="10" eb="11">
      <t>ジョウ</t>
    </rPh>
    <rPh sb="11" eb="13">
      <t>カンケイ</t>
    </rPh>
    <phoneticPr fontId="14"/>
  </si>
  <si>
    <t>助成対象事業者に関する情報(リース等の場合はリース等使用者の情報を記載すること）</t>
    <rPh sb="17" eb="18">
      <t>トウ</t>
    </rPh>
    <rPh sb="19" eb="21">
      <t>バアイ</t>
    </rPh>
    <rPh sb="25" eb="26">
      <t>トウ</t>
    </rPh>
    <rPh sb="26" eb="29">
      <t>シヨウシャ</t>
    </rPh>
    <rPh sb="30" eb="32">
      <t>ジョウホウ</t>
    </rPh>
    <rPh sb="33" eb="35">
      <t>キサイ</t>
    </rPh>
    <phoneticPr fontId="11"/>
  </si>
  <si>
    <t>第１号様式の３（第８条関係)</t>
    <rPh sb="0" eb="1">
      <t>ダイ</t>
    </rPh>
    <rPh sb="2" eb="3">
      <t>ゴウ</t>
    </rPh>
    <rPh sb="3" eb="5">
      <t>ヨウシキ</t>
    </rPh>
    <phoneticPr fontId="14"/>
  </si>
  <si>
    <t>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phoneticPr fontId="14"/>
  </si>
  <si>
    <t>４　貴公社理事長又は東京都が必要と認めた場合には、暴力団関係者であるか否かの確認のため、警視庁へ照会がなされることに同意いたします。</t>
    <phoneticPr fontId="14"/>
  </si>
  <si>
    <t>５　省エネ型ノンフロン機器普及促進事業助成金交付要綱、その他法令の規程を遵守することを誓約いたします。</t>
    <rPh sb="2" eb="3">
      <t>ショウ</t>
    </rPh>
    <rPh sb="5" eb="6">
      <t>ガタ</t>
    </rPh>
    <rPh sb="11" eb="13">
      <t>キキ</t>
    </rPh>
    <rPh sb="13" eb="15">
      <t>フキュウ</t>
    </rPh>
    <rPh sb="15" eb="17">
      <t>ソクシン</t>
    </rPh>
    <rPh sb="17" eb="19">
      <t>ジギョウ</t>
    </rPh>
    <rPh sb="19" eb="21">
      <t>ジョセイ</t>
    </rPh>
    <rPh sb="21" eb="22">
      <t>キン</t>
    </rPh>
    <rPh sb="22" eb="24">
      <t>コウフ</t>
    </rPh>
    <rPh sb="24" eb="26">
      <t>ヨウコウ</t>
    </rPh>
    <rPh sb="43" eb="45">
      <t>セイヤク</t>
    </rPh>
    <phoneticPr fontId="11"/>
  </si>
  <si>
    <t>６　本申請書は、事実に基づき、申請者の不利益にならない範囲において訂正される可能性があることについて同意いたします。</t>
    <phoneticPr fontId="11"/>
  </si>
  <si>
    <t>５　省エネ型ノンフロン機器普及促進事業助成金交付要綱、その他法令の規程を遵守することを誓約いたします。</t>
    <phoneticPr fontId="11"/>
  </si>
  <si>
    <t xml:space="preserve">７　手続代行者が行う手続に関し、公社が必要に応じて調査を実施することについて同意いたします。 </t>
    <rPh sb="2" eb="4">
      <t>テツヅキ</t>
    </rPh>
    <rPh sb="13" eb="14">
      <t>カン</t>
    </rPh>
    <rPh sb="16" eb="18">
      <t>コウシャ</t>
    </rPh>
    <rPh sb="19" eb="21">
      <t>ヒツヨウ</t>
    </rPh>
    <rPh sb="22" eb="23">
      <t>オウ</t>
    </rPh>
    <rPh sb="38" eb="40">
      <t>ドウイ</t>
    </rPh>
    <phoneticPr fontId="38"/>
  </si>
  <si>
    <t xml:space="preserve">８　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        </t>
    <rPh sb="2" eb="3">
      <t>テ</t>
    </rPh>
    <rPh sb="34" eb="36">
      <t>ハンメイ</t>
    </rPh>
    <phoneticPr fontId="38"/>
  </si>
  <si>
    <r>
      <rPr>
        <sz val="11"/>
        <color theme="1"/>
        <rFont val="ＭＳ Ｐ明朝"/>
        <family val="1"/>
        <charset val="128"/>
      </rPr>
      <t>１.　</t>
    </r>
    <r>
      <rPr>
        <sz val="11"/>
        <color theme="1"/>
        <rFont val="ＭＳ 明朝"/>
        <family val="1"/>
        <charset val="128"/>
      </rPr>
      <t>事業期間や内訳</t>
    </r>
    <rPh sb="3" eb="5">
      <t>ジギョウ</t>
    </rPh>
    <rPh sb="5" eb="7">
      <t>キカン</t>
    </rPh>
    <rPh sb="8" eb="10">
      <t>ウチワケ</t>
    </rPh>
    <phoneticPr fontId="14"/>
  </si>
  <si>
    <t>　事業の開始日 ※１
（事業契約予定日）</t>
    <rPh sb="12" eb="19">
      <t>ジギョウケイヤクヨテイビ</t>
    </rPh>
    <phoneticPr fontId="11"/>
  </si>
  <si>
    <r>
      <rPr>
        <sz val="11"/>
        <color theme="1"/>
        <rFont val="ＭＳ Ｐ明朝"/>
        <family val="1"/>
        <charset val="128"/>
      </rPr>
      <t>２</t>
    </r>
    <r>
      <rPr>
        <sz val="11"/>
        <color theme="1"/>
        <rFont val="Century"/>
        <family val="1"/>
      </rPr>
      <t>.</t>
    </r>
    <r>
      <rPr>
        <sz val="11"/>
        <color theme="1"/>
        <rFont val="ＭＳ Ｐ明朝"/>
        <family val="1"/>
        <charset val="128"/>
      </rPr>
      <t>　設置工事の施行図面及び工程表　（添付書類名を記載）</t>
    </r>
    <rPh sb="3" eb="5">
      <t>セッチ</t>
    </rPh>
    <rPh sb="5" eb="7">
      <t>コウジ</t>
    </rPh>
    <rPh sb="8" eb="10">
      <t>セコウ</t>
    </rPh>
    <rPh sb="10" eb="12">
      <t>ズメン</t>
    </rPh>
    <rPh sb="12" eb="13">
      <t>オヨ</t>
    </rPh>
    <rPh sb="14" eb="17">
      <t>コウテイヒョウ</t>
    </rPh>
    <rPh sb="19" eb="21">
      <t>テンプ</t>
    </rPh>
    <rPh sb="21" eb="23">
      <t>ショルイ</t>
    </rPh>
    <rPh sb="23" eb="24">
      <t>ナ</t>
    </rPh>
    <rPh sb="25" eb="27">
      <t>キサイ</t>
    </rPh>
    <phoneticPr fontId="11"/>
  </si>
  <si>
    <r>
      <t xml:space="preserve">省エネ型ノンフロン機器の台数
及び耐用年数（※）
</t>
    </r>
    <r>
      <rPr>
        <sz val="8"/>
        <color theme="1"/>
        <rFont val="ＭＳ Ｐ明朝"/>
        <family val="1"/>
        <charset val="128"/>
      </rPr>
      <t xml:space="preserve">
※　耐用年数：
減価償却資産の耐用年数等に関する省令
（昭和50年大蔵省令第15号）に定める耐用年数</t>
    </r>
    <rPh sb="0" eb="1">
      <t>ショウ</t>
    </rPh>
    <rPh sb="3" eb="4">
      <t>ガタ</t>
    </rPh>
    <rPh sb="9" eb="11">
      <t>キキ</t>
    </rPh>
    <rPh sb="12" eb="14">
      <t>ダイスウ</t>
    </rPh>
    <rPh sb="15" eb="16">
      <t>オヨ</t>
    </rPh>
    <rPh sb="17" eb="19">
      <t>タイヨウ</t>
    </rPh>
    <rPh sb="19" eb="21">
      <t>ネンスウ</t>
    </rPh>
    <phoneticPr fontId="38"/>
  </si>
  <si>
    <t>省エネ型ノンフロン機器普及促進事業
助成金交付申請撤回届出書</t>
    <rPh sb="0" eb="17">
      <t>ノンフロン</t>
    </rPh>
    <rPh sb="20" eb="21">
      <t>キン</t>
    </rPh>
    <rPh sb="21" eb="23">
      <t>コウフ</t>
    </rPh>
    <rPh sb="23" eb="25">
      <t>シンセイ</t>
    </rPh>
    <rPh sb="25" eb="27">
      <t>テッカイ</t>
    </rPh>
    <rPh sb="27" eb="30">
      <t>トドケデショ</t>
    </rPh>
    <phoneticPr fontId="14"/>
  </si>
  <si>
    <t>都環公技技第</t>
    <rPh sb="0" eb="1">
      <t>ト</t>
    </rPh>
    <rPh sb="1" eb="2">
      <t>ワ</t>
    </rPh>
    <rPh sb="2" eb="3">
      <t>コウ</t>
    </rPh>
    <rPh sb="3" eb="5">
      <t>ワザワザ</t>
    </rPh>
    <rPh sb="5" eb="6">
      <t>ダイ</t>
    </rPh>
    <phoneticPr fontId="38"/>
  </si>
  <si>
    <t>た事業について、助成金の交付申請を下記のとおり撤回したいので、省エネ型ノンフロン機器普及促進事業助成金交付要綱（令和４年12月14日付４都環公地温第2308号）第13条第１項の規定に基づき、下記のとおり届け出ます。</t>
    <rPh sb="1" eb="3">
      <t>ジギョウ</t>
    </rPh>
    <rPh sb="12" eb="14">
      <t>コウフ</t>
    </rPh>
    <rPh sb="14" eb="16">
      <t>シンセイ</t>
    </rPh>
    <rPh sb="17" eb="19">
      <t>カキ</t>
    </rPh>
    <rPh sb="23" eb="25">
      <t>テッカイ</t>
    </rPh>
    <rPh sb="95" eb="97">
      <t>カキ</t>
    </rPh>
    <rPh sb="101" eb="102">
      <t>トド</t>
    </rPh>
    <rPh sb="103" eb="104">
      <t>デ</t>
    </rPh>
    <phoneticPr fontId="14"/>
  </si>
  <si>
    <t>省エネ型ノンフロン機器普及促進事業
助成事業計画変更申請書</t>
    <rPh sb="0" eb="17">
      <t>ノンフロン</t>
    </rPh>
    <rPh sb="20" eb="22">
      <t>ジギョウ</t>
    </rPh>
    <rPh sb="22" eb="24">
      <t>ケイカク</t>
    </rPh>
    <rPh sb="24" eb="26">
      <t>ヘンコウ</t>
    </rPh>
    <rPh sb="26" eb="28">
      <t>シンセイ</t>
    </rPh>
    <rPh sb="28" eb="29">
      <t>ショ</t>
    </rPh>
    <phoneticPr fontId="14"/>
  </si>
  <si>
    <t>省エネ型ノンフロン機器普及促進事業
事業者情報の変更届出書</t>
    <rPh sb="0" eb="17">
      <t>ノンフロン</t>
    </rPh>
    <rPh sb="18" eb="20">
      <t>ジギョウ</t>
    </rPh>
    <rPh sb="20" eb="21">
      <t>シャ</t>
    </rPh>
    <rPh sb="21" eb="23">
      <t>ジョウホウ</t>
    </rPh>
    <rPh sb="24" eb="26">
      <t>ヘンコウ</t>
    </rPh>
    <rPh sb="26" eb="29">
      <t>トドケデショ</t>
    </rPh>
    <phoneticPr fontId="14"/>
  </si>
  <si>
    <t>省エネ型ノンフロン機器普及促進事業
助成事業遅延等報告書</t>
    <rPh sb="0" eb="17">
      <t>ノンフロン</t>
    </rPh>
    <rPh sb="18" eb="20">
      <t>ジョセイ</t>
    </rPh>
    <rPh sb="20" eb="22">
      <t>ジギョウ</t>
    </rPh>
    <rPh sb="22" eb="24">
      <t>チエン</t>
    </rPh>
    <rPh sb="24" eb="25">
      <t>トウ</t>
    </rPh>
    <rPh sb="25" eb="28">
      <t>ホウコクショ</t>
    </rPh>
    <phoneticPr fontId="14"/>
  </si>
  <si>
    <t>省エネ型ノンフロン機器普及促進事業
助成事業廃止申請書</t>
    <rPh sb="0" eb="17">
      <t>ノンフロン</t>
    </rPh>
    <rPh sb="20" eb="22">
      <t>ジギョウ</t>
    </rPh>
    <rPh sb="22" eb="24">
      <t>ハイシ</t>
    </rPh>
    <rPh sb="24" eb="26">
      <t>シンセイ</t>
    </rPh>
    <rPh sb="26" eb="27">
      <t>ショ</t>
    </rPh>
    <phoneticPr fontId="14"/>
  </si>
  <si>
    <t>省エネ型ノンフロン機器普及促進事業
取得財産等処分承認申請書</t>
    <rPh sb="0" eb="17">
      <t>ノンフロン</t>
    </rPh>
    <rPh sb="18" eb="20">
      <t>シュトク</t>
    </rPh>
    <rPh sb="20" eb="22">
      <t>ザイサン</t>
    </rPh>
    <rPh sb="22" eb="23">
      <t>トウ</t>
    </rPh>
    <rPh sb="23" eb="25">
      <t>ショブン</t>
    </rPh>
    <rPh sb="25" eb="27">
      <t>ショウニン</t>
    </rPh>
    <rPh sb="27" eb="30">
      <t>シンセイショ</t>
    </rPh>
    <phoneticPr fontId="14"/>
  </si>
  <si>
    <t>売却、譲渡、交換、貸与、担保提供の相手方のある場合は、それぞれの相手方、条件及び金額について記載し、根拠資料を添付すること。</t>
    <phoneticPr fontId="11"/>
  </si>
  <si>
    <t>03-1000-1000</t>
  </si>
  <si>
    <t>冷媒（自然冷媒）</t>
    <rPh sb="0" eb="2">
      <t>レイバイ</t>
    </rPh>
    <rPh sb="3" eb="5">
      <t>シゼン</t>
    </rPh>
    <rPh sb="5" eb="7">
      <t>レイバイ</t>
    </rPh>
    <phoneticPr fontId="11"/>
  </si>
  <si>
    <t>▲助成対象外経費</t>
    <rPh sb="1" eb="3">
      <t>ジョセイ</t>
    </rPh>
    <rPh sb="3" eb="6">
      <t>タイショウガイ</t>
    </rPh>
    <rPh sb="6" eb="8">
      <t>ケイヒ</t>
    </rPh>
    <phoneticPr fontId="11"/>
  </si>
  <si>
    <t>GWP（不使用）</t>
    <rPh sb="4" eb="7">
      <t>フシヨウ</t>
    </rPh>
    <phoneticPr fontId="11"/>
  </si>
  <si>
    <t>●留意事項</t>
    <rPh sb="1" eb="3">
      <t>リュウイ</t>
    </rPh>
    <rPh sb="3" eb="5">
      <t>ジコウ</t>
    </rPh>
    <phoneticPr fontId="11"/>
  </si>
  <si>
    <t>【記載上の留意事項】</t>
    <rPh sb="1" eb="3">
      <t>キサイ</t>
    </rPh>
    <rPh sb="3" eb="4">
      <t>ジョウ</t>
    </rPh>
    <rPh sb="5" eb="7">
      <t>リュウイ</t>
    </rPh>
    <rPh sb="7" eb="9">
      <t>ジコウ</t>
    </rPh>
    <phoneticPr fontId="11"/>
  </si>
  <si>
    <t>・・・</t>
  </si>
  <si>
    <t>・・・</t>
    <phoneticPr fontId="11"/>
  </si>
  <si>
    <t>申請事業者と共同申請者の関係（契約種別）をご入力ください。</t>
    <rPh sb="0" eb="2">
      <t>シンセイ</t>
    </rPh>
    <rPh sb="2" eb="5">
      <t>ジギョウシャ</t>
    </rPh>
    <rPh sb="6" eb="8">
      <t>キョウドウ</t>
    </rPh>
    <rPh sb="8" eb="10">
      <t>シンセイ</t>
    </rPh>
    <rPh sb="10" eb="11">
      <t>シャ</t>
    </rPh>
    <rPh sb="12" eb="14">
      <t>カンケイ</t>
    </rPh>
    <rPh sb="15" eb="17">
      <t>ケイヤク</t>
    </rPh>
    <rPh sb="17" eb="19">
      <t>シュベツ</t>
    </rPh>
    <rPh sb="22" eb="24">
      <t>ニュウリョク</t>
    </rPh>
    <phoneticPr fontId="11"/>
  </si>
  <si>
    <t>助成対象経費</t>
    <phoneticPr fontId="11"/>
  </si>
  <si>
    <t>【他助成金等交付決定金額】
本申請で助成対象とする設備について、申請時点で、交付決定を受けている他の助成金・補助金がある場合は、その交付決定金額を記載するとともに、「交付決定通知書」に相当する決定通知文書の写しを提出ください。</t>
    <phoneticPr fontId="11"/>
  </si>
  <si>
    <t>【事業者種別】
プルダウンで、申請事業者の種別を選択してください
※　種別により助成率が異なります〔大企業：1/2　その他：2/3〕</t>
    <rPh sb="1" eb="4">
      <t>ジギョウシャ</t>
    </rPh>
    <rPh sb="4" eb="6">
      <t>シュベツ</t>
    </rPh>
    <rPh sb="15" eb="17">
      <t>シンセイ</t>
    </rPh>
    <rPh sb="17" eb="20">
      <t>ジギョウシャ</t>
    </rPh>
    <rPh sb="21" eb="23">
      <t>シュベツ</t>
    </rPh>
    <rPh sb="24" eb="26">
      <t>センタク</t>
    </rPh>
    <rPh sb="35" eb="37">
      <t>シュベツ</t>
    </rPh>
    <rPh sb="40" eb="42">
      <t>ジョセイ</t>
    </rPh>
    <rPh sb="42" eb="43">
      <t>リツ</t>
    </rPh>
    <rPh sb="44" eb="45">
      <t>コト</t>
    </rPh>
    <rPh sb="49" eb="52">
      <t>ダイキギョウ</t>
    </rPh>
    <rPh sb="59" eb="60">
      <t>タ</t>
    </rPh>
    <phoneticPr fontId="11"/>
  </si>
  <si>
    <t>【申請事業者】
法人は履歴事項証明書に記載されている情報を記載してください。
個人事業主は住民票に記載されている情報を記載してください。</t>
    <rPh sb="1" eb="6">
      <t>シンセイジギョウシャ</t>
    </rPh>
    <phoneticPr fontId="11"/>
  </si>
  <si>
    <t>【申請日】西暦、半角英数で記入すること（例：2022/12/24）</t>
    <rPh sb="1" eb="3">
      <t>シンセイ</t>
    </rPh>
    <rPh sb="3" eb="4">
      <t>ヒ</t>
    </rPh>
    <phoneticPr fontId="11"/>
  </si>
  <si>
    <t>【電話番号】ハイフンを含め記載してください（例：03-0000-0000）</t>
    <rPh sb="1" eb="5">
      <t>デンワバンゴウ</t>
    </rPh>
    <rPh sb="11" eb="12">
      <t>フク</t>
    </rPh>
    <rPh sb="13" eb="15">
      <t>キサイ</t>
    </rPh>
    <rPh sb="22" eb="23">
      <t>レイ</t>
    </rPh>
    <phoneticPr fontId="11"/>
  </si>
  <si>
    <t>【業種】売上高が最も大きな業種を記載してください。</t>
    <rPh sb="1" eb="3">
      <t>ギョウシュ</t>
    </rPh>
    <phoneticPr fontId="11"/>
  </si>
  <si>
    <t>【共同申請者】
記入のルールは申請事業者と同様です。
リース等の場合に設置場所となるリース等使用者（貸付先等）の情報をご入力ください。</t>
    <rPh sb="8" eb="10">
      <t>キニュウ</t>
    </rPh>
    <phoneticPr fontId="11"/>
  </si>
  <si>
    <t>【本申請に係る連絡先担当者】
プルダウンで、本申請に係る連絡先担当者を選択してください。</t>
    <rPh sb="22" eb="23">
      <t>ホン</t>
    </rPh>
    <rPh sb="23" eb="25">
      <t>シンセイ</t>
    </rPh>
    <rPh sb="26" eb="27">
      <t>カカ</t>
    </rPh>
    <rPh sb="28" eb="31">
      <t>レンラクサキ</t>
    </rPh>
    <rPh sb="31" eb="34">
      <t>タントウシャ</t>
    </rPh>
    <rPh sb="35" eb="37">
      <t>センタク</t>
    </rPh>
    <phoneticPr fontId="11"/>
  </si>
  <si>
    <t>【助成対象経費】
見積署の情報をもとに、シート「助成対象経費内訳」に記入願います。</t>
    <rPh sb="34" eb="36">
      <t>キニュウ</t>
    </rPh>
    <rPh sb="36" eb="37">
      <t>ネガ</t>
    </rPh>
    <phoneticPr fontId="11"/>
  </si>
  <si>
    <t>　①　設備費・・・機器（設備）の費用
　②　工事費・・・工事に係る材料費、労務費、共通仮設費、現場管理費、一般管理費
　③　業務費・・・設備に係る調査、設計、試験及び検証等に要する費用をいう。
　④   運搬据付費　・・・　機器の運搬、据付に係る費用をいう。</t>
    <rPh sb="3" eb="6">
      <t>セツビヒ</t>
    </rPh>
    <rPh sb="22" eb="25">
      <t>コウジヒ</t>
    </rPh>
    <rPh sb="62" eb="65">
      <t>ギョウムヒ</t>
    </rPh>
    <rPh sb="102" eb="104">
      <t>ウンパン</t>
    </rPh>
    <rPh sb="104" eb="107">
      <t>スエツケヒ</t>
    </rPh>
    <rPh sb="112" eb="114">
      <t>キキ</t>
    </rPh>
    <rPh sb="115" eb="117">
      <t>ウンパン</t>
    </rPh>
    <rPh sb="118" eb="120">
      <t>スエツケ</t>
    </rPh>
    <rPh sb="121" eb="122">
      <t>カカ</t>
    </rPh>
    <rPh sb="123" eb="125">
      <t>ヒヨウ</t>
    </rPh>
    <phoneticPr fontId="11"/>
  </si>
  <si>
    <t>設備
番号</t>
    <rPh sb="0" eb="2">
      <t>セツビ</t>
    </rPh>
    <rPh sb="3" eb="5">
      <t>バンゴウ</t>
    </rPh>
    <phoneticPr fontId="11"/>
  </si>
  <si>
    <t>設備ごとの
合計費用</t>
    <phoneticPr fontId="11"/>
  </si>
  <si>
    <t>設備ごとの
助成対象経費</t>
    <phoneticPr fontId="11"/>
  </si>
  <si>
    <t>・・・</t>
    <phoneticPr fontId="11"/>
  </si>
  <si>
    <t>【助成事業の要件】
内容確認のうえ、プルダウンにてチェックをお願いします。</t>
    <rPh sb="1" eb="5">
      <t>ジョセイジギョウ</t>
    </rPh>
    <rPh sb="6" eb="8">
      <t>ヨウケン</t>
    </rPh>
    <rPh sb="10" eb="12">
      <t>ナイヨウ</t>
    </rPh>
    <rPh sb="12" eb="14">
      <t>カクニン</t>
    </rPh>
    <rPh sb="31" eb="32">
      <t>ネガ</t>
    </rPh>
    <phoneticPr fontId="11"/>
  </si>
  <si>
    <t>●様式入力の流れ</t>
    <rPh sb="1" eb="3">
      <t>ヨウシキ</t>
    </rPh>
    <rPh sb="3" eb="5">
      <t>ニュウリョク</t>
    </rPh>
    <rPh sb="6" eb="7">
      <t>ナガ</t>
    </rPh>
    <phoneticPr fontId="11"/>
  </si>
  <si>
    <t>【基本情報入力シート】 申請者情報</t>
    <rPh sb="1" eb="3">
      <t>キホン</t>
    </rPh>
    <rPh sb="3" eb="5">
      <t>ジョウホウ</t>
    </rPh>
    <rPh sb="5" eb="7">
      <t>ニュウリョク</t>
    </rPh>
    <rPh sb="12" eb="14">
      <t>シンセイ</t>
    </rPh>
    <rPh sb="14" eb="15">
      <t>シャ</t>
    </rPh>
    <rPh sb="15" eb="17">
      <t>ジョウホウ</t>
    </rPh>
    <phoneticPr fontId="11"/>
  </si>
  <si>
    <t>【基本情報入力シート】 事業内容（機器、経費等）</t>
    <rPh sb="12" eb="14">
      <t>ジギョウ</t>
    </rPh>
    <rPh sb="14" eb="16">
      <t>ナイヨウ</t>
    </rPh>
    <rPh sb="17" eb="19">
      <t>キキ</t>
    </rPh>
    <rPh sb="20" eb="22">
      <t>ケイヒ</t>
    </rPh>
    <rPh sb="22" eb="23">
      <t>トウ</t>
    </rPh>
    <phoneticPr fontId="11"/>
  </si>
  <si>
    <t>【耐用年数】
・対象機器の、法定耐用年数を記入してください。
・同一機器種別内で、異なる法定耐用年数の機器がある場合などは、備考で補足いただくか、別途説明文書を作成のうえ補足してください。</t>
    <rPh sb="1" eb="5">
      <t>タイヨウネンスウ</t>
    </rPh>
    <rPh sb="8" eb="10">
      <t>タイショウ</t>
    </rPh>
    <rPh sb="10" eb="12">
      <t>キキ</t>
    </rPh>
    <rPh sb="36" eb="38">
      <t>シュベツ</t>
    </rPh>
    <rPh sb="38" eb="39">
      <t>ナイ</t>
    </rPh>
    <rPh sb="44" eb="46">
      <t>ホウテイ</t>
    </rPh>
    <rPh sb="46" eb="48">
      <t>タイヨウ</t>
    </rPh>
    <rPh sb="62" eb="64">
      <t>ビコウ</t>
    </rPh>
    <rPh sb="65" eb="67">
      <t>ホソク</t>
    </rPh>
    <rPh sb="75" eb="77">
      <t>セツメイ</t>
    </rPh>
    <rPh sb="77" eb="79">
      <t>ブンショ</t>
    </rPh>
    <phoneticPr fontId="11"/>
  </si>
  <si>
    <t>【第１号様式の４①】
・グレーのセルについては、入力シートよりすべて自動転記されます。</t>
    <phoneticPr fontId="11"/>
  </si>
  <si>
    <t>【系統番号】
冷媒系統図上の番号を記載してください。内蔵型ショーケースの場合は記載不要です。</t>
    <rPh sb="1" eb="3">
      <t>ケイトウ</t>
    </rPh>
    <rPh sb="3" eb="5">
      <t>バンゴウ</t>
    </rPh>
    <rPh sb="36" eb="38">
      <t>バアイ</t>
    </rPh>
    <rPh sb="39" eb="41">
      <t>キサイ</t>
    </rPh>
    <rPh sb="41" eb="43">
      <t>フヨウ</t>
    </rPh>
    <phoneticPr fontId="11"/>
  </si>
  <si>
    <t>【製造者名】
設備の製造メーカーの情報を記載してください。</t>
    <rPh sb="1" eb="5">
      <t>セイゾウシャメイ</t>
    </rPh>
    <rPh sb="7" eb="9">
      <t>セツビ</t>
    </rPh>
    <rPh sb="10" eb="12">
      <t>セイゾウ</t>
    </rPh>
    <rPh sb="17" eb="19">
      <t>ジョウホウ</t>
    </rPh>
    <rPh sb="20" eb="22">
      <t>キサイ</t>
    </rPh>
    <phoneticPr fontId="11"/>
  </si>
  <si>
    <t>【大企業の要件】
大企業の要件について、各項確認のうえ、３か所に、プルダウンにてチェックをお願いします。</t>
    <phoneticPr fontId="11"/>
  </si>
  <si>
    <t>・本様式は「大企業」の場合のみご確認のうえ、ご入力ください。</t>
    <rPh sb="1" eb="4">
      <t>ホンヨウシキ</t>
    </rPh>
    <rPh sb="6" eb="9">
      <t>ダイキギョウ</t>
    </rPh>
    <rPh sb="11" eb="13">
      <t>バアイ</t>
    </rPh>
    <rPh sb="16" eb="18">
      <t>カクニン</t>
    </rPh>
    <rPh sb="23" eb="25">
      <t>ニュウリョク</t>
    </rPh>
    <phoneticPr fontId="11"/>
  </si>
  <si>
    <t>【はじめに】本シートの入力について</t>
    <rPh sb="6" eb="7">
      <t>ホン</t>
    </rPh>
    <rPh sb="11" eb="13">
      <t>ニュウリョク</t>
    </rPh>
    <phoneticPr fontId="11"/>
  </si>
  <si>
    <t>●セルの凡例</t>
    <rPh sb="4" eb="6">
      <t>ハンレイ</t>
    </rPh>
    <phoneticPr fontId="11"/>
  </si>
  <si>
    <t>：青着色セルはプルダウンで選択します。</t>
    <rPh sb="1" eb="4">
      <t>アオチャクショク</t>
    </rPh>
    <rPh sb="13" eb="15">
      <t>センタク</t>
    </rPh>
    <phoneticPr fontId="11"/>
  </si>
  <si>
    <t>：赤着色セルには直接入力します。</t>
    <rPh sb="1" eb="2">
      <t>アカ</t>
    </rPh>
    <rPh sb="2" eb="4">
      <t>チャクショク</t>
    </rPh>
    <rPh sb="8" eb="10">
      <t>チョクセツ</t>
    </rPh>
    <rPh sb="10" eb="12">
      <t>ニュウリョク</t>
    </rPh>
    <phoneticPr fontId="11"/>
  </si>
  <si>
    <t>●様式リスト</t>
    <rPh sb="1" eb="3">
      <t>ヨウシキ</t>
    </rPh>
    <phoneticPr fontId="11"/>
  </si>
  <si>
    <t>・本エクセルファイルに記載の様式は下記のとおりです。</t>
    <rPh sb="1" eb="2">
      <t>ホン</t>
    </rPh>
    <rPh sb="11" eb="13">
      <t>キサイ</t>
    </rPh>
    <rPh sb="14" eb="16">
      <t>ヨウシキ</t>
    </rPh>
    <rPh sb="17" eb="19">
      <t>カキ</t>
    </rPh>
    <phoneticPr fontId="11"/>
  </si>
  <si>
    <t>様式名</t>
    <rPh sb="0" eb="3">
      <t>ヨウシキメイ</t>
    </rPh>
    <phoneticPr fontId="11"/>
  </si>
  <si>
    <t>様式番号</t>
    <rPh sb="0" eb="4">
      <t>ヨウシキバンゴウ</t>
    </rPh>
    <phoneticPr fontId="11"/>
  </si>
  <si>
    <t>別紙番号</t>
    <rPh sb="0" eb="2">
      <t>ベッシ</t>
    </rPh>
    <rPh sb="2" eb="4">
      <t>バンゴウ</t>
    </rPh>
    <phoneticPr fontId="11"/>
  </si>
  <si>
    <t xml:space="preserve">第1号様式 </t>
  </si>
  <si>
    <t>助成金交付申請書</t>
  </si>
  <si>
    <t>の１</t>
    <phoneticPr fontId="38"/>
  </si>
  <si>
    <t>申請者の情報</t>
    <rPh sb="0" eb="2">
      <t>シンセイ</t>
    </rPh>
    <rPh sb="2" eb="3">
      <t>シャ</t>
    </rPh>
    <rPh sb="4" eb="6">
      <t>ジョウホウ</t>
    </rPh>
    <phoneticPr fontId="38"/>
  </si>
  <si>
    <t>の２</t>
    <phoneticPr fontId="38"/>
  </si>
  <si>
    <t>助成金対象事業者に関する情報</t>
    <rPh sb="0" eb="3">
      <t>ジョセイ</t>
    </rPh>
    <rPh sb="3" eb="5">
      <t>タイショウ</t>
    </rPh>
    <rPh sb="5" eb="8">
      <t>ジギョウシャ</t>
    </rPh>
    <rPh sb="9" eb="10">
      <t>カン</t>
    </rPh>
    <rPh sb="12" eb="14">
      <t>ジョウホウ</t>
    </rPh>
    <phoneticPr fontId="38"/>
  </si>
  <si>
    <t>の３（助成対象事業者）</t>
    <rPh sb="3" eb="5">
      <t>ジョセイ</t>
    </rPh>
    <rPh sb="5" eb="7">
      <t>タイショウ</t>
    </rPh>
    <rPh sb="7" eb="10">
      <t>ジギョウシャ</t>
    </rPh>
    <phoneticPr fontId="38"/>
  </si>
  <si>
    <t>誓約書【助成対象事業者用】</t>
    <rPh sb="0" eb="2">
      <t>セイヤク</t>
    </rPh>
    <rPh sb="4" eb="11">
      <t>ジョセイタイショウジギョウシャ</t>
    </rPh>
    <rPh sb="11" eb="12">
      <t>ヨウ</t>
    </rPh>
    <phoneticPr fontId="38"/>
  </si>
  <si>
    <t>の３（共同申請者）</t>
    <rPh sb="3" eb="7">
      <t>キョウドウシンセイ</t>
    </rPh>
    <rPh sb="7" eb="8">
      <t>シャ</t>
    </rPh>
    <phoneticPr fontId="38"/>
  </si>
  <si>
    <t>誓約書【共同申請者用】</t>
    <rPh sb="0" eb="2">
      <t>セイヤク</t>
    </rPh>
    <rPh sb="4" eb="6">
      <t>キョウドウ</t>
    </rPh>
    <rPh sb="6" eb="8">
      <t>シンセイ</t>
    </rPh>
    <rPh sb="8" eb="9">
      <t>シャ</t>
    </rPh>
    <rPh sb="9" eb="10">
      <t>ヨウ</t>
    </rPh>
    <phoneticPr fontId="38"/>
  </si>
  <si>
    <t>の３（代行者）</t>
    <rPh sb="3" eb="6">
      <t>ダイコウシャ</t>
    </rPh>
    <phoneticPr fontId="38"/>
  </si>
  <si>
    <t>誓約書【手続き代行者用】</t>
    <rPh sb="0" eb="3">
      <t>セイヤクショ</t>
    </rPh>
    <rPh sb="4" eb="6">
      <t>テツヅ</t>
    </rPh>
    <rPh sb="7" eb="10">
      <t>ダイコウシャ</t>
    </rPh>
    <rPh sb="10" eb="11">
      <t>ヨウ</t>
    </rPh>
    <phoneticPr fontId="38"/>
  </si>
  <si>
    <t>の４①　(共通)</t>
  </si>
  <si>
    <t>助成事業実施計画書</t>
    <rPh sb="0" eb="6">
      <t>ジョセイジギョウジッシ</t>
    </rPh>
    <rPh sb="6" eb="9">
      <t>ケイカクショ</t>
    </rPh>
    <phoneticPr fontId="38"/>
  </si>
  <si>
    <t>の４②　(共通)</t>
  </si>
  <si>
    <t>の４③（大企業）</t>
    <phoneticPr fontId="38"/>
  </si>
  <si>
    <t>助成事業実施計画書</t>
    <phoneticPr fontId="38"/>
  </si>
  <si>
    <t xml:space="preserve">第4号様式 </t>
  </si>
  <si>
    <t>助成金交付申請撤回届出書</t>
  </si>
  <si>
    <t xml:space="preserve">第5号様式 </t>
  </si>
  <si>
    <t>助成事業計画変更申請書</t>
  </si>
  <si>
    <t xml:space="preserve">第7号様式 </t>
  </si>
  <si>
    <t>事業者情報の変更届出書</t>
  </si>
  <si>
    <t xml:space="preserve">第8号様式 </t>
  </si>
  <si>
    <t>助成事業遅延等報告書</t>
  </si>
  <si>
    <t xml:space="preserve">第9号様式 </t>
  </si>
  <si>
    <t>助成事業廃止申請書</t>
  </si>
  <si>
    <t xml:space="preserve">第11号様式 </t>
    <phoneticPr fontId="38"/>
  </si>
  <si>
    <t>助成事業実績報告書兼助成金交付請求書</t>
    <rPh sb="0" eb="4">
      <t>ジョセイ</t>
    </rPh>
    <rPh sb="4" eb="6">
      <t>ジッセキ</t>
    </rPh>
    <rPh sb="6" eb="9">
      <t>ホウコクショ</t>
    </rPh>
    <rPh sb="9" eb="10">
      <t>ケン</t>
    </rPh>
    <rPh sb="10" eb="18">
      <t>ジョセイキンコウフセイキュウショ</t>
    </rPh>
    <phoneticPr fontId="38"/>
  </si>
  <si>
    <t xml:space="preserve">第14号様式 </t>
  </si>
  <si>
    <t>取得財産等処分承認申請書</t>
  </si>
  <si>
    <t>第16号様式</t>
  </si>
  <si>
    <t>助成事業承継承認申請書</t>
    <phoneticPr fontId="38"/>
  </si>
  <si>
    <t>その他</t>
    <rPh sb="2" eb="3">
      <t>タ</t>
    </rPh>
    <phoneticPr fontId="11"/>
  </si>
  <si>
    <t>はじめに</t>
    <phoneticPr fontId="11"/>
  </si>
  <si>
    <t>ー</t>
  </si>
  <si>
    <t>ー</t>
    <phoneticPr fontId="11"/>
  </si>
  <si>
    <t>入力タイミング</t>
    <rPh sb="0" eb="2">
      <t>ニュウリョク</t>
    </rPh>
    <phoneticPr fontId="11"/>
  </si>
  <si>
    <t>基本情報入力シート</t>
    <rPh sb="0" eb="2">
      <t>キホン</t>
    </rPh>
    <rPh sb="2" eb="4">
      <t>ジョウホウ</t>
    </rPh>
    <rPh sb="4" eb="6">
      <t>ニュウリョク</t>
    </rPh>
    <phoneticPr fontId="11"/>
  </si>
  <si>
    <t>助成対象経費内訳</t>
    <rPh sb="0" eb="4">
      <t>ジョセイタイショウ</t>
    </rPh>
    <rPh sb="4" eb="6">
      <t>ケイヒ</t>
    </rPh>
    <rPh sb="6" eb="8">
      <t>ウチワケ</t>
    </rPh>
    <phoneticPr fontId="11"/>
  </si>
  <si>
    <t>実績報告</t>
    <rPh sb="0" eb="4">
      <t>ジッセキホウコク</t>
    </rPh>
    <phoneticPr fontId="11"/>
  </si>
  <si>
    <t>△</t>
    <phoneticPr fontId="11"/>
  </si>
  <si>
    <t>①　最初に、「基本情報入力シート」「助成対象経費内訳」に申請者情報、助成事業の内容をご入力ください。</t>
    <rPh sb="2" eb="4">
      <t>サイショ</t>
    </rPh>
    <rPh sb="7" eb="9">
      <t>キホン</t>
    </rPh>
    <rPh sb="9" eb="11">
      <t>ニュウリョク</t>
    </rPh>
    <rPh sb="18" eb="22">
      <t>ジョセイタイショウ</t>
    </rPh>
    <rPh sb="22" eb="24">
      <t>ケイヒ</t>
    </rPh>
    <rPh sb="24" eb="26">
      <t>ウチワケ</t>
    </rPh>
    <rPh sb="28" eb="30">
      <t>シンセイ</t>
    </rPh>
    <rPh sb="30" eb="31">
      <t>シャ</t>
    </rPh>
    <rPh sb="31" eb="33">
      <t>ジョウホウ</t>
    </rPh>
    <rPh sb="34" eb="36">
      <t>ジョセイ</t>
    </rPh>
    <rPh sb="36" eb="38">
      <t>ジギョウ</t>
    </rPh>
    <rPh sb="39" eb="41">
      <t>ナイヨウ</t>
    </rPh>
    <rPh sb="43" eb="45">
      <t>ニュウリョク</t>
    </rPh>
    <phoneticPr fontId="11"/>
  </si>
  <si>
    <t>②　①にて入力した内容は各様式に転記されます。
　　その後、下記の凡例にもとづいて、各様式の未入力となっているセルに必要な情報をご入力ください。</t>
    <rPh sb="5" eb="7">
      <t>ニュウリョク</t>
    </rPh>
    <rPh sb="9" eb="11">
      <t>ナイヨウ</t>
    </rPh>
    <rPh sb="16" eb="18">
      <t>テンキ</t>
    </rPh>
    <rPh sb="30" eb="32">
      <t>カキ</t>
    </rPh>
    <rPh sb="33" eb="35">
      <t>ハンレイ</t>
    </rPh>
    <rPh sb="42" eb="45">
      <t>カクヨウシキ</t>
    </rPh>
    <rPh sb="58" eb="60">
      <t>ヒツヨウ</t>
    </rPh>
    <rPh sb="61" eb="63">
      <t>ジョウホウ</t>
    </rPh>
    <phoneticPr fontId="11"/>
  </si>
  <si>
    <t>：グレーセルは、基本情報シート、助成対象経費内訳の内容に基づき自動入力されるセルです。</t>
    <rPh sb="8" eb="10">
      <t>キホン</t>
    </rPh>
    <rPh sb="10" eb="12">
      <t>ジョウホウ</t>
    </rPh>
    <rPh sb="16" eb="24">
      <t>ジョセイタイショウケイヒウチワケ</t>
    </rPh>
    <rPh sb="25" eb="27">
      <t>ナイヨウ</t>
    </rPh>
    <rPh sb="28" eb="29">
      <t>モト</t>
    </rPh>
    <rPh sb="31" eb="35">
      <t>ジドウニュウリョク</t>
    </rPh>
    <phoneticPr fontId="38"/>
  </si>
  <si>
    <t>・必要書類未添付の場合は審査に時間を要し、交付決定が遅れますのでご注意ください。</t>
    <phoneticPr fontId="11"/>
  </si>
  <si>
    <t>通番</t>
    <rPh sb="0" eb="2">
      <t>ツウバン</t>
    </rPh>
    <phoneticPr fontId="11"/>
  </si>
  <si>
    <t>交付決定後入力シート</t>
    <rPh sb="0" eb="2">
      <t>コウフ</t>
    </rPh>
    <rPh sb="2" eb="4">
      <t>ケッテイ</t>
    </rPh>
    <rPh sb="4" eb="5">
      <t>ゴ</t>
    </rPh>
    <phoneticPr fontId="11"/>
  </si>
  <si>
    <r>
      <rPr>
        <sz val="16"/>
        <color theme="1"/>
        <rFont val="BIZ UDゴシック"/>
        <family val="3"/>
        <charset val="128"/>
      </rPr>
      <t>【交付決定後入力シート】</t>
    </r>
    <r>
      <rPr>
        <u/>
        <sz val="14"/>
        <color theme="1"/>
        <rFont val="BIZ UDゴシック"/>
        <family val="3"/>
        <charset val="128"/>
      </rPr>
      <t xml:space="preserve">
</t>
    </r>
    <r>
      <rPr>
        <sz val="14"/>
        <color theme="1"/>
        <rFont val="BIZ UDゴシック"/>
        <family val="3"/>
        <charset val="128"/>
      </rPr>
      <t>・こちらのシートは交付決定通知を受け取った後に入力ください
・当申請書以外に必要な添付書類は必ず「提出物チェックリスト」にてご確認の上提出ください。
・必要書類未添付の場合は審査に時間を要し、通知が遅れますのでご注意ください。
・本シートへご入力いただいた内容が様式に反映されますので、本シートへご入力いただいた後、各様式の確認をお願いします。</t>
    </r>
    <rPh sb="1" eb="6">
      <t>コウフケッテイゴ</t>
    </rPh>
    <rPh sb="6" eb="8">
      <t>ニュウリョク</t>
    </rPh>
    <rPh sb="22" eb="24">
      <t>コウフ</t>
    </rPh>
    <rPh sb="24" eb="26">
      <t>ケッテイ</t>
    </rPh>
    <rPh sb="26" eb="28">
      <t>ツウチ</t>
    </rPh>
    <rPh sb="29" eb="30">
      <t>ウ</t>
    </rPh>
    <rPh sb="31" eb="32">
      <t>ト</t>
    </rPh>
    <rPh sb="34" eb="35">
      <t>アト</t>
    </rPh>
    <rPh sb="36" eb="38">
      <t>ニュウリョク</t>
    </rPh>
    <rPh sb="128" eb="129">
      <t>ホン</t>
    </rPh>
    <rPh sb="156" eb="157">
      <t>ホン</t>
    </rPh>
    <phoneticPr fontId="11"/>
  </si>
  <si>
    <t>青色セル：プルダウン選択</t>
    <rPh sb="0" eb="2">
      <t>アオイロ</t>
    </rPh>
    <rPh sb="10" eb="12">
      <t>センタク</t>
    </rPh>
    <phoneticPr fontId="11"/>
  </si>
  <si>
    <t>赤色セル：直接入力</t>
    <rPh sb="0" eb="1">
      <t>アカ</t>
    </rPh>
    <rPh sb="1" eb="2">
      <t>イロ</t>
    </rPh>
    <rPh sb="5" eb="7">
      <t>チョクセツ</t>
    </rPh>
    <rPh sb="7" eb="8">
      <t>ニュウ</t>
    </rPh>
    <phoneticPr fontId="11"/>
  </si>
  <si>
    <t>グレーセル：自動入力</t>
    <rPh sb="6" eb="10">
      <t>ジドウニュウリョク</t>
    </rPh>
    <phoneticPr fontId="38"/>
  </si>
  <si>
    <t>以下、受領した「交付決定通知書」に基づいて「赤色セル」「青色セル」に記入ください。
※交付決定通知書は再発行ができませんので、紛失しないようご留意ください。</t>
    <rPh sb="0" eb="2">
      <t>イカ</t>
    </rPh>
    <rPh sb="3" eb="5">
      <t>ジュリョウ</t>
    </rPh>
    <rPh sb="8" eb="12">
      <t>コウフケッテイ</t>
    </rPh>
    <rPh sb="12" eb="14">
      <t>ツウチ</t>
    </rPh>
    <rPh sb="14" eb="15">
      <t>ショ</t>
    </rPh>
    <rPh sb="17" eb="18">
      <t>モト</t>
    </rPh>
    <rPh sb="22" eb="23">
      <t>アカ</t>
    </rPh>
    <rPh sb="23" eb="24">
      <t>イロ</t>
    </rPh>
    <rPh sb="28" eb="30">
      <t>アオイロ</t>
    </rPh>
    <rPh sb="34" eb="36">
      <t>キニュウ</t>
    </rPh>
    <rPh sb="43" eb="50">
      <t>コウフケッテイツウチショ</t>
    </rPh>
    <rPh sb="51" eb="54">
      <t>サイハッコウ</t>
    </rPh>
    <rPh sb="63" eb="65">
      <t>フンシツ</t>
    </rPh>
    <rPh sb="71" eb="73">
      <t>リュウイ</t>
    </rPh>
    <phoneticPr fontId="11"/>
  </si>
  <si>
    <t>【耐用年数】
・設置した対象機器の法定耐用年数を記入してください。
・同一の機器種別内で、異なる法定耐用年数の機器がある場合などは、備考で補足いただくか、別途説明文書を作成のうえ補足してください。</t>
    <rPh sb="1" eb="3">
      <t>タイヨウ</t>
    </rPh>
    <rPh sb="3" eb="5">
      <t>ネンスウ</t>
    </rPh>
    <rPh sb="8" eb="10">
      <t>セッチ</t>
    </rPh>
    <rPh sb="12" eb="14">
      <t>タイショウ</t>
    </rPh>
    <rPh sb="14" eb="16">
      <t>キキ</t>
    </rPh>
    <rPh sb="17" eb="19">
      <t>ホウテイ</t>
    </rPh>
    <rPh sb="19" eb="21">
      <t>タイヨウ</t>
    </rPh>
    <rPh sb="21" eb="23">
      <t>ネンスウ</t>
    </rPh>
    <rPh sb="24" eb="26">
      <t>キニュウ</t>
    </rPh>
    <rPh sb="35" eb="37">
      <t>ドウイツ</t>
    </rPh>
    <rPh sb="38" eb="40">
      <t>キキ</t>
    </rPh>
    <rPh sb="40" eb="42">
      <t>シュベツ</t>
    </rPh>
    <rPh sb="42" eb="43">
      <t>ナイ</t>
    </rPh>
    <rPh sb="45" eb="46">
      <t>コト</t>
    </rPh>
    <rPh sb="48" eb="50">
      <t>ホウテイ</t>
    </rPh>
    <rPh sb="50" eb="52">
      <t>タイヨウ</t>
    </rPh>
    <rPh sb="52" eb="54">
      <t>ネンスウ</t>
    </rPh>
    <rPh sb="55" eb="57">
      <t>キキ</t>
    </rPh>
    <rPh sb="60" eb="62">
      <t>バアイ</t>
    </rPh>
    <rPh sb="66" eb="68">
      <t>ビコウ</t>
    </rPh>
    <rPh sb="69" eb="71">
      <t>ホソク</t>
    </rPh>
    <rPh sb="77" eb="79">
      <t>ベット</t>
    </rPh>
    <rPh sb="79" eb="81">
      <t>セツメイ</t>
    </rPh>
    <rPh sb="81" eb="83">
      <t>ブンショ</t>
    </rPh>
    <rPh sb="84" eb="86">
      <t>サクセイ</t>
    </rPh>
    <rPh sb="89" eb="91">
      <t>ホソク</t>
    </rPh>
    <phoneticPr fontId="11"/>
  </si>
  <si>
    <r>
      <t>預金種類
（該当項目に</t>
    </r>
    <r>
      <rPr>
        <b/>
        <sz val="10"/>
        <rFont val="Segoe UI Symbol"/>
        <family val="1"/>
      </rPr>
      <t>✔</t>
    </r>
    <r>
      <rPr>
        <b/>
        <sz val="10"/>
        <rFont val="游ゴシック"/>
        <family val="3"/>
        <charset val="128"/>
        <scheme val="minor"/>
      </rPr>
      <t>）</t>
    </r>
    <rPh sb="0" eb="2">
      <t>ヨキン</t>
    </rPh>
    <rPh sb="2" eb="4">
      <t>シュルイ</t>
    </rPh>
    <rPh sb="6" eb="8">
      <t>ガイトウ</t>
    </rPh>
    <rPh sb="8" eb="10">
      <t>コウモク</t>
    </rPh>
    <phoneticPr fontId="14"/>
  </si>
  <si>
    <t>株式会社●●●</t>
  </si>
  <si>
    <t>自然冷媒　太郎</t>
  </si>
  <si>
    <t>東京都墨田区錦糸ｘｘｘ-ｘｘｘ</t>
  </si>
  <si>
    <t>▲株式会社</t>
  </si>
  <si>
    <t>自然冷媒　次郎</t>
  </si>
  <si>
    <t>333-4444</t>
  </si>
  <si>
    <t>東京都千代田区千代田ｘｘｘ-ｘｘｘ</t>
  </si>
  <si>
    <t>シゼンレイバイサブロウ</t>
  </si>
  <si>
    <t>代行申請　三郎</t>
  </si>
  <si>
    <t>66666</t>
  </si>
  <si>
    <t>申請　太郎</t>
  </si>
  <si>
    <t>shinsei-taro@nre.jp</t>
  </si>
  <si>
    <t>※　品番・型式の異なる複数の設備（本体）を助成対象とし交付申請を行う場合、見積書上で一式計上される費用（工事費、運搬据付費、業務費等）</t>
    <rPh sb="2" eb="4">
      <t>ヒンバン</t>
    </rPh>
    <rPh sb="5" eb="7">
      <t>カタシキ</t>
    </rPh>
    <rPh sb="8" eb="9">
      <t>コト</t>
    </rPh>
    <rPh sb="11" eb="13">
      <t>フクスウ</t>
    </rPh>
    <rPh sb="14" eb="16">
      <t>セツビ</t>
    </rPh>
    <rPh sb="17" eb="19">
      <t>ホンタイ</t>
    </rPh>
    <rPh sb="21" eb="25">
      <t>ジョセイタイショウ</t>
    </rPh>
    <rPh sb="27" eb="29">
      <t>コウフ</t>
    </rPh>
    <rPh sb="29" eb="31">
      <t>シンセイ</t>
    </rPh>
    <rPh sb="32" eb="33">
      <t>オコナ</t>
    </rPh>
    <rPh sb="34" eb="36">
      <t>バアイ</t>
    </rPh>
    <rPh sb="37" eb="40">
      <t>ミツモリショ</t>
    </rPh>
    <rPh sb="40" eb="41">
      <t>ジョウ</t>
    </rPh>
    <rPh sb="42" eb="44">
      <t>イッシキ</t>
    </rPh>
    <rPh sb="44" eb="46">
      <t>ケイジョウ</t>
    </rPh>
    <rPh sb="49" eb="51">
      <t>ヒヨウ</t>
    </rPh>
    <rPh sb="52" eb="55">
      <t>コウジヒ</t>
    </rPh>
    <rPh sb="56" eb="58">
      <t>ウンパン</t>
    </rPh>
    <rPh sb="58" eb="61">
      <t>スエツケヒ</t>
    </rPh>
    <rPh sb="62" eb="64">
      <t>ギョウム</t>
    </rPh>
    <rPh sb="64" eb="65">
      <t>ヒ</t>
    </rPh>
    <rPh sb="65" eb="66">
      <t>トウ</t>
    </rPh>
    <phoneticPr fontId="11"/>
  </si>
  <si>
    <t>については、いずれかの設備番号に振り分けてください。その際、申請書類として添付する見積書（写）に通し番号を設定のうえ、本様式の備考欄に、</t>
    <phoneticPr fontId="11"/>
  </si>
  <si>
    <t>その費用が該当する見積書上の通し番号をご記載ください。　</t>
    <phoneticPr fontId="11"/>
  </si>
  <si>
    <r>
      <t xml:space="preserve">運搬据付費
</t>
    </r>
    <r>
      <rPr>
        <b/>
        <sz val="10.5"/>
        <color rgb="FFFF0000"/>
        <rFont val="ＭＳ Ｐゴシック"/>
        <family val="3"/>
        <charset val="128"/>
      </rPr>
      <t>※設備費の30％が上限</t>
    </r>
    <rPh sb="0" eb="2">
      <t>ウンパン</t>
    </rPh>
    <rPh sb="2" eb="5">
      <t>スエツケヒ</t>
    </rPh>
    <phoneticPr fontId="11"/>
  </si>
  <si>
    <r>
      <t xml:space="preserve">工事費
</t>
    </r>
    <r>
      <rPr>
        <b/>
        <sz val="10.5"/>
        <color rgb="FFFF0000"/>
        <rFont val="ＭＳ Ｐゴシック"/>
        <family val="3"/>
        <charset val="128"/>
      </rPr>
      <t>※内蔵型
以外</t>
    </r>
    <rPh sb="0" eb="3">
      <t>コウジヒ</t>
    </rPh>
    <rPh sb="5" eb="7">
      <t>ナイゾウ</t>
    </rPh>
    <rPh sb="7" eb="8">
      <t>ガタ</t>
    </rPh>
    <rPh sb="9" eb="11">
      <t>イガイ</t>
    </rPh>
    <phoneticPr fontId="11"/>
  </si>
  <si>
    <r>
      <t xml:space="preserve">業務費
</t>
    </r>
    <r>
      <rPr>
        <b/>
        <sz val="10.5"/>
        <color rgb="FFFF0000"/>
        <rFont val="ＭＳ Ｐゴシック"/>
        <family val="3"/>
        <charset val="128"/>
      </rPr>
      <t>※大企業
以外</t>
    </r>
    <rPh sb="0" eb="3">
      <t>ギョウムヒ</t>
    </rPh>
    <rPh sb="5" eb="8">
      <t>ダイキギョウ</t>
    </rPh>
    <rPh sb="9" eb="11">
      <t>イガイ</t>
    </rPh>
    <phoneticPr fontId="11"/>
  </si>
  <si>
    <t>設備
番号2</t>
    <rPh sb="0" eb="2">
      <t>セツビバンゴウ22</t>
    </rPh>
    <phoneticPr fontId="11"/>
  </si>
  <si>
    <t>・本様式以外に必要な添付書類は、必ず事業HPに公開している「提出物チェックリスト」をご確認の上、ご提出ください。</t>
    <rPh sb="1" eb="2">
      <t>ホン</t>
    </rPh>
    <rPh sb="2" eb="4">
      <t>ヨウシキ</t>
    </rPh>
    <rPh sb="4" eb="6">
      <t>イガイ</t>
    </rPh>
    <rPh sb="18" eb="20">
      <t>ジギョウ</t>
    </rPh>
    <rPh sb="23" eb="25">
      <t>コウカイ</t>
    </rPh>
    <phoneticPr fontId="11"/>
  </si>
  <si>
    <r>
      <t xml:space="preserve"> 　従業員数　　</t>
    </r>
    <r>
      <rPr>
        <b/>
        <sz val="14"/>
        <color rgb="FFFF0000"/>
        <rFont val="游ゴシック"/>
        <family val="3"/>
        <charset val="128"/>
        <scheme val="minor"/>
      </rPr>
      <t>大企業・個人事業主は記入不要</t>
    </r>
    <rPh sb="8" eb="11">
      <t>ダイキギョウ</t>
    </rPh>
    <phoneticPr fontId="14"/>
  </si>
  <si>
    <t>冷凍冷蔵ユニット　</t>
    <rPh sb="0" eb="2">
      <t>レイトウ</t>
    </rPh>
    <rPh sb="2" eb="4">
      <t>レイゾウ</t>
    </rPh>
    <phoneticPr fontId="11"/>
  </si>
  <si>
    <t>別置型ショーケース　</t>
    <rPh sb="0" eb="2">
      <t>ベッチ</t>
    </rPh>
    <rPh sb="2" eb="3">
      <t>ガタ</t>
    </rPh>
    <phoneticPr fontId="11"/>
  </si>
  <si>
    <t>事業開始予定日</t>
    <rPh sb="0" eb="2">
      <t>ジギョウ</t>
    </rPh>
    <rPh sb="2" eb="4">
      <t>カイシ</t>
    </rPh>
    <rPh sb="4" eb="6">
      <t>ヨテイ</t>
    </rPh>
    <phoneticPr fontId="11"/>
  </si>
  <si>
    <r>
      <t xml:space="preserve">事業者名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phoneticPr fontId="11"/>
  </si>
  <si>
    <r>
      <t>事業者所在地</t>
    </r>
    <r>
      <rPr>
        <sz val="14"/>
        <color rgb="FFFF0000"/>
        <rFont val="游ゴシック"/>
        <family val="3"/>
        <charset val="128"/>
        <scheme val="minor"/>
      </rPr>
      <t xml:space="preserve">
</t>
    </r>
    <r>
      <rPr>
        <b/>
        <u/>
        <sz val="14"/>
        <color theme="1"/>
        <rFont val="游ゴシック"/>
        <family val="3"/>
        <charset val="128"/>
        <scheme val="minor"/>
      </rPr>
      <t>都道府県名より記載</t>
    </r>
    <rPh sb="0" eb="3">
      <t>ジギョウシャ</t>
    </rPh>
    <rPh sb="3" eb="6">
      <t>ショザイチ</t>
    </rPh>
    <rPh sb="7" eb="12">
      <t>トドウフケンメイ</t>
    </rPh>
    <rPh sb="14" eb="16">
      <t>キサイ</t>
    </rPh>
    <phoneticPr fontId="11"/>
  </si>
  <si>
    <t>　日本標準産業分類
　による業種</t>
    <phoneticPr fontId="11"/>
  </si>
  <si>
    <r>
      <t xml:space="preserve">事業者名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rPh sb="0" eb="4">
      <t>ジギョウシャメイ</t>
    </rPh>
    <rPh sb="6" eb="8">
      <t>ホウジン</t>
    </rPh>
    <rPh sb="9" eb="11">
      <t>キギョウ</t>
    </rPh>
    <rPh sb="11" eb="12">
      <t>メイ</t>
    </rPh>
    <rPh sb="13" eb="18">
      <t>コジンジギョウヌシ</t>
    </rPh>
    <rPh sb="19" eb="23">
      <t>コジンシメイ</t>
    </rPh>
    <rPh sb="24" eb="26">
      <t>キサイ</t>
    </rPh>
    <phoneticPr fontId="11"/>
  </si>
  <si>
    <t>※　行が不足する場合は、非表示となっている行を再表示してください</t>
    <phoneticPr fontId="11"/>
  </si>
  <si>
    <t>※　設備番号の行が不足する場合は非表示となっている行を再表示してください</t>
    <phoneticPr fontId="11"/>
  </si>
  <si>
    <t xml:space="preserve">【設置工事の施行図面及び工程表】
・図面及び工程表について、別紙で提出する場合は、プルダウンにて「別途、添付資料として提出する」を選択してください。
・工事を伴わない場合、工程表は不要です。
・別紙で提出しない場合は、本様式内に画像等を貼り付ける等を行い、施工図面を示してください。
</t>
    <rPh sb="34" eb="36">
      <t>テイシュツ</t>
    </rPh>
    <rPh sb="100" eb="102">
      <t>ベッシ</t>
    </rPh>
    <rPh sb="103" eb="105">
      <t>テイシュツ</t>
    </rPh>
    <rPh sb="108" eb="110">
      <t>バアイ</t>
    </rPh>
    <rPh sb="112" eb="113">
      <t>ホン</t>
    </rPh>
    <rPh sb="113" eb="115">
      <t>ヨウシキ</t>
    </rPh>
    <rPh sb="115" eb="116">
      <t>ナイ</t>
    </rPh>
    <rPh sb="117" eb="119">
      <t>ガゾウ</t>
    </rPh>
    <rPh sb="119" eb="120">
      <t>トウ</t>
    </rPh>
    <rPh sb="121" eb="122">
      <t>ハ</t>
    </rPh>
    <rPh sb="123" eb="124">
      <t>ツ</t>
    </rPh>
    <rPh sb="126" eb="127">
      <t>トウ</t>
    </rPh>
    <rPh sb="128" eb="129">
      <t>オコナ</t>
    </rPh>
    <rPh sb="131" eb="135">
      <t>セコウズメン</t>
    </rPh>
    <rPh sb="136" eb="137">
      <t>シメ</t>
    </rPh>
    <phoneticPr fontId="11"/>
  </si>
  <si>
    <t>設備が５機種以上の場合、非表示セルを再表示にし、記入してください。</t>
    <rPh sb="0" eb="2">
      <t>セツビ</t>
    </rPh>
    <rPh sb="4" eb="8">
      <t>キシュイジョウ</t>
    </rPh>
    <rPh sb="9" eb="11">
      <t>バアイ</t>
    </rPh>
    <rPh sb="12" eb="15">
      <t>ヒヒョウジ</t>
    </rPh>
    <rPh sb="18" eb="21">
      <t>サイヒョウジ</t>
    </rPh>
    <rPh sb="24" eb="26">
      <t>キニュウ</t>
    </rPh>
    <phoneticPr fontId="11"/>
  </si>
  <si>
    <t>・設備６</t>
    <rPh sb="1" eb="3">
      <t>セツビ</t>
    </rPh>
    <phoneticPr fontId="11"/>
  </si>
  <si>
    <t>・設備７</t>
    <rPh sb="1" eb="3">
      <t>セツビ</t>
    </rPh>
    <phoneticPr fontId="11"/>
  </si>
  <si>
    <t>・設備８</t>
    <rPh sb="1" eb="3">
      <t>セツビ</t>
    </rPh>
    <phoneticPr fontId="11"/>
  </si>
  <si>
    <t>・設備９</t>
    <rPh sb="1" eb="3">
      <t>セツビ</t>
    </rPh>
    <phoneticPr fontId="11"/>
  </si>
  <si>
    <t>・設備１０</t>
    <rPh sb="1" eb="3">
      <t>セツビ</t>
    </rPh>
    <phoneticPr fontId="11"/>
  </si>
  <si>
    <t>・設備１１</t>
    <rPh sb="1" eb="3">
      <t>セツビ</t>
    </rPh>
    <phoneticPr fontId="11"/>
  </si>
  <si>
    <t>・設備１２</t>
    <rPh sb="1" eb="2">
      <t>セツ</t>
    </rPh>
    <phoneticPr fontId="11"/>
  </si>
  <si>
    <t>・設備１３</t>
    <rPh sb="1" eb="3">
      <t>セツビ</t>
    </rPh>
    <phoneticPr fontId="11"/>
  </si>
  <si>
    <t>・設備１４</t>
    <rPh sb="1" eb="3">
      <t>セツビ</t>
    </rPh>
    <phoneticPr fontId="11"/>
  </si>
  <si>
    <t>・設備１５</t>
    <rPh sb="1" eb="3">
      <t>セツビ</t>
    </rPh>
    <phoneticPr fontId="11"/>
  </si>
  <si>
    <t>・設備１６</t>
    <rPh sb="1" eb="3">
      <t>セツビ</t>
    </rPh>
    <phoneticPr fontId="11"/>
  </si>
  <si>
    <t>・設備１７</t>
    <rPh sb="1" eb="3">
      <t>セツビ</t>
    </rPh>
    <phoneticPr fontId="11"/>
  </si>
  <si>
    <t>・設備１８</t>
    <rPh sb="1" eb="3">
      <t>セツビ</t>
    </rPh>
    <phoneticPr fontId="11"/>
  </si>
  <si>
    <t>・設備１９</t>
    <rPh sb="1" eb="3">
      <t>セツビ</t>
    </rPh>
    <phoneticPr fontId="11"/>
  </si>
  <si>
    <t>・設備２０</t>
    <rPh sb="1" eb="3">
      <t>セツビ</t>
    </rPh>
    <phoneticPr fontId="11"/>
  </si>
  <si>
    <t>都環公技技第</t>
    <rPh sb="3" eb="5">
      <t>ワザワザ</t>
    </rPh>
    <phoneticPr fontId="11"/>
  </si>
  <si>
    <r>
      <t>事業の完了予定日</t>
    </r>
    <r>
      <rPr>
        <b/>
        <sz val="14"/>
        <color rgb="FFFF0000"/>
        <rFont val="游ゴシック"/>
        <family val="3"/>
        <charset val="128"/>
        <scheme val="minor"/>
      </rPr>
      <t>（入力必須）</t>
    </r>
    <rPh sb="0" eb="2">
      <t>ジギョウ</t>
    </rPh>
    <rPh sb="3" eb="8">
      <t>カンリョウヨテイビ</t>
    </rPh>
    <rPh sb="9" eb="11">
      <t>ニュウリョク</t>
    </rPh>
    <rPh sb="11" eb="13">
      <t>ヒッス</t>
    </rPh>
    <phoneticPr fontId="11"/>
  </si>
  <si>
    <t>中小企業者</t>
    <rPh sb="4" eb="5">
      <t>シャ</t>
    </rPh>
    <phoneticPr fontId="11"/>
  </si>
  <si>
    <r>
      <t>連絡先（事務担当者）</t>
    </r>
    <r>
      <rPr>
        <b/>
        <sz val="14"/>
        <color rgb="FFFF0000"/>
        <rFont val="游ゴシック"/>
        <family val="3"/>
        <charset val="128"/>
        <scheme val="minor"/>
      </rPr>
      <t>【</t>
    </r>
    <r>
      <rPr>
        <b/>
        <u/>
        <sz val="14"/>
        <color rgb="FFFF0000"/>
        <rFont val="游ゴシック"/>
        <family val="3"/>
        <charset val="128"/>
        <scheme val="minor"/>
      </rPr>
      <t>本申請に係る連絡先担当者</t>
    </r>
    <r>
      <rPr>
        <b/>
        <sz val="14"/>
        <color rgb="FFFF0000"/>
        <rFont val="游ゴシック"/>
        <family val="3"/>
        <charset val="128"/>
        <scheme val="minor"/>
      </rPr>
      <t>】</t>
    </r>
    <rPh sb="11" eb="12">
      <t>ホン</t>
    </rPh>
    <rPh sb="12" eb="14">
      <t>シンセイ</t>
    </rPh>
    <rPh sb="15" eb="16">
      <t>カカ</t>
    </rPh>
    <rPh sb="17" eb="19">
      <t>レンラク</t>
    </rPh>
    <rPh sb="19" eb="20">
      <t>サキ</t>
    </rPh>
    <rPh sb="20" eb="23">
      <t>タントウシャ</t>
    </rPh>
    <phoneticPr fontId="11"/>
  </si>
  <si>
    <t>【導入機器】
内蔵型ショーケース以外の機器の場合は室外機（コンデンシングユニット等）のみ記載ください
室内機（別置型ショーケース、クーリングユニット等）の記載は不要です。</t>
    <rPh sb="1" eb="5">
      <t>ドウニュウキキ</t>
    </rPh>
    <rPh sb="7" eb="10">
      <t>ナイゾウガタ</t>
    </rPh>
    <rPh sb="16" eb="18">
      <t>イガイ</t>
    </rPh>
    <rPh sb="19" eb="21">
      <t>キキ</t>
    </rPh>
    <rPh sb="22" eb="24">
      <t>バアイ</t>
    </rPh>
    <rPh sb="25" eb="28">
      <t>シツガイキ</t>
    </rPh>
    <rPh sb="40" eb="41">
      <t>トウ</t>
    </rPh>
    <rPh sb="44" eb="46">
      <t>キサイ</t>
    </rPh>
    <rPh sb="51" eb="54">
      <t>シツナイキ</t>
    </rPh>
    <rPh sb="55" eb="57">
      <t>ベッチ</t>
    </rPh>
    <rPh sb="57" eb="58">
      <t>ガタ</t>
    </rPh>
    <rPh sb="74" eb="75">
      <t>トウ</t>
    </rPh>
    <rPh sb="77" eb="79">
      <t>キサイ</t>
    </rPh>
    <rPh sb="80" eb="82">
      <t>フヨウ</t>
    </rPh>
    <phoneticPr fontId="11"/>
  </si>
  <si>
    <t>共同申請者の有無</t>
    <rPh sb="0" eb="2">
      <t>キョウドウ</t>
    </rPh>
    <rPh sb="2" eb="4">
      <t>シンセイ</t>
    </rPh>
    <rPh sb="4" eb="5">
      <t>シャ</t>
    </rPh>
    <rPh sb="6" eb="8">
      <t>ウム</t>
    </rPh>
    <phoneticPr fontId="11"/>
  </si>
  <si>
    <t>手続代行者の有無</t>
    <rPh sb="0" eb="2">
      <t>テツヅ</t>
    </rPh>
    <rPh sb="2" eb="4">
      <t>ダイコウ</t>
    </rPh>
    <rPh sb="4" eb="5">
      <t>シャ</t>
    </rPh>
    <rPh sb="6" eb="8">
      <t>ウム</t>
    </rPh>
    <phoneticPr fontId="11"/>
  </si>
  <si>
    <t>【共同申請者の有無】プルダウンにて有り／無しを選択ください。</t>
    <rPh sb="1" eb="3">
      <t>キョウドウ</t>
    </rPh>
    <rPh sb="3" eb="6">
      <t>シンセイシャ</t>
    </rPh>
    <rPh sb="7" eb="9">
      <t>ウム</t>
    </rPh>
    <rPh sb="17" eb="18">
      <t>ア</t>
    </rPh>
    <rPh sb="20" eb="21">
      <t>ナ</t>
    </rPh>
    <rPh sb="23" eb="25">
      <t>センタク</t>
    </rPh>
    <phoneticPr fontId="11"/>
  </si>
  <si>
    <t>【手続代行者の有無】プルダウンにて有り／無しを選択ください。</t>
    <rPh sb="1" eb="3">
      <t>テツヅ</t>
    </rPh>
    <rPh sb="3" eb="6">
      <t>ダイコウシャ</t>
    </rPh>
    <rPh sb="7" eb="9">
      <t>ウム</t>
    </rPh>
    <rPh sb="17" eb="18">
      <t>ア</t>
    </rPh>
    <rPh sb="20" eb="21">
      <t>ナ</t>
    </rPh>
    <rPh sb="23" eb="25">
      <t>センタク</t>
    </rPh>
    <phoneticPr fontId="11"/>
  </si>
  <si>
    <t>有り</t>
  </si>
  <si>
    <t>大企業</t>
    <rPh sb="0" eb="3">
      <t>ダイキギョウ</t>
    </rPh>
    <phoneticPr fontId="11"/>
  </si>
  <si>
    <t>中小企業等</t>
    <rPh sb="0" eb="2">
      <t>チュウショウ</t>
    </rPh>
    <rPh sb="2" eb="4">
      <t>キギョウ</t>
    </rPh>
    <rPh sb="4" eb="5">
      <t>トウ</t>
    </rPh>
    <phoneticPr fontId="11"/>
  </si>
  <si>
    <t>助成対象事業者</t>
    <rPh sb="0" eb="2">
      <t>ジョセイ</t>
    </rPh>
    <rPh sb="2" eb="4">
      <t>タイショウ</t>
    </rPh>
    <rPh sb="4" eb="5">
      <t>ゴト</t>
    </rPh>
    <phoneticPr fontId="11"/>
  </si>
  <si>
    <r>
      <t xml:space="preserve">助成対象となる設備本体の
品番または型式
</t>
    </r>
    <r>
      <rPr>
        <b/>
        <sz val="10.5"/>
        <color rgb="FFFF0000"/>
        <rFont val="ＭＳ Ｐゴシック"/>
        <family val="3"/>
        <charset val="128"/>
      </rPr>
      <t>※　同一型式は同一設備番号とする</t>
    </r>
    <rPh sb="0" eb="4">
      <t>ジョセイタイショウ</t>
    </rPh>
    <rPh sb="7" eb="9">
      <t>セツビ</t>
    </rPh>
    <rPh sb="9" eb="11">
      <t>ホンタイ</t>
    </rPh>
    <rPh sb="13" eb="15">
      <t>ヒンバン</t>
    </rPh>
    <rPh sb="18" eb="20">
      <t>カタシキ</t>
    </rPh>
    <rPh sb="23" eb="25">
      <t>ドウイツ</t>
    </rPh>
    <rPh sb="25" eb="27">
      <t>カタシキ</t>
    </rPh>
    <rPh sb="28" eb="30">
      <t>ドウイツ</t>
    </rPh>
    <rPh sb="30" eb="32">
      <t>セツビ</t>
    </rPh>
    <rPh sb="32" eb="34">
      <t>バンゴウ</t>
    </rPh>
    <phoneticPr fontId="11"/>
  </si>
  <si>
    <t>2　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phoneticPr fontId="11"/>
  </si>
  <si>
    <t>2　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rPh sb="2" eb="5">
      <t>シンセイシャ</t>
    </rPh>
    <phoneticPr fontId="11"/>
  </si>
  <si>
    <t xml:space="preserve">１　省エネ型ノンフロン機器普及促進事業助成金交付要綱（令和４年12月14日付４都環公地温第2308号。以下「交付要綱」という。）第８条の規定に基づき、助成対象事業者から依頼を受け、当該申請に係る手続の代行を行うもの（以下、「手続代行者」という。）が、以下の項目について理解し、遵守することをここに誓約いたします。
</t>
    <phoneticPr fontId="14"/>
  </si>
  <si>
    <r>
      <t xml:space="preserve">系統番号
</t>
    </r>
    <r>
      <rPr>
        <sz val="9"/>
        <color theme="1"/>
        <rFont val="ＭＳ 明朝"/>
        <family val="1"/>
        <charset val="128"/>
      </rPr>
      <t>※冷媒系統図等図面の番号を記載すること</t>
    </r>
    <rPh sb="0" eb="2">
      <t>ケイトウ</t>
    </rPh>
    <rPh sb="2" eb="4">
      <t>バンゴウ</t>
    </rPh>
    <rPh sb="6" eb="8">
      <t>レイバイ</t>
    </rPh>
    <rPh sb="8" eb="10">
      <t>ケイトウ</t>
    </rPh>
    <rPh sb="10" eb="11">
      <t>ズ</t>
    </rPh>
    <rPh sb="11" eb="12">
      <t>トウ</t>
    </rPh>
    <rPh sb="12" eb="14">
      <t>ズメン</t>
    </rPh>
    <rPh sb="15" eb="17">
      <t>バンゴウ</t>
    </rPh>
    <rPh sb="18" eb="20">
      <t>キサイ</t>
    </rPh>
    <phoneticPr fontId="11"/>
  </si>
  <si>
    <t>助成対象
事業者</t>
    <rPh sb="0" eb="2">
      <t>ジョセイ</t>
    </rPh>
    <rPh sb="2" eb="4">
      <t>タイショウ</t>
    </rPh>
    <rPh sb="5" eb="7">
      <t>ジギョウ</t>
    </rPh>
    <rPh sb="7" eb="8">
      <t>シャ</t>
    </rPh>
    <phoneticPr fontId="14"/>
  </si>
  <si>
    <t>事業者所在地</t>
    <rPh sb="0" eb="3">
      <t>ジギョウシャ</t>
    </rPh>
    <rPh sb="3" eb="6">
      <t>ショザイチ</t>
    </rPh>
    <phoneticPr fontId="14"/>
  </si>
  <si>
    <t>代表者</t>
    <rPh sb="0" eb="3">
      <t>ダイヒョウシャ</t>
    </rPh>
    <phoneticPr fontId="14"/>
  </si>
  <si>
    <t>役職</t>
    <rPh sb="0" eb="2">
      <t>ヤクショク</t>
    </rPh>
    <phoneticPr fontId="14"/>
  </si>
  <si>
    <t>氏名</t>
    <rPh sb="0" eb="2">
      <t>シメイ</t>
    </rPh>
    <phoneticPr fontId="14"/>
  </si>
  <si>
    <t>事業者名</t>
    <rPh sb="0" eb="4">
      <t>ジギョウシャメイ</t>
    </rPh>
    <phoneticPr fontId="11"/>
  </si>
  <si>
    <t>住所</t>
    <rPh sb="0" eb="2">
      <t>ジュウショ</t>
    </rPh>
    <phoneticPr fontId="2"/>
  </si>
  <si>
    <t>部署名</t>
    <rPh sb="0" eb="3">
      <t>ブショメイ</t>
    </rPh>
    <phoneticPr fontId="2"/>
  </si>
  <si>
    <t>氏名</t>
    <rPh sb="0" eb="2">
      <t>シメイ</t>
    </rPh>
    <phoneticPr fontId="2"/>
  </si>
  <si>
    <t>共同申請者</t>
    <rPh sb="0" eb="5">
      <t>キョウドウシンセイシャ</t>
    </rPh>
    <phoneticPr fontId="38"/>
  </si>
  <si>
    <t>手続代行者</t>
    <rPh sb="0" eb="5">
      <t>テツヅキダイコウシャ</t>
    </rPh>
    <phoneticPr fontId="11"/>
  </si>
  <si>
    <t>事務連絡先</t>
    <rPh sb="0" eb="5">
      <t>ジムレンラクサキ</t>
    </rPh>
    <phoneticPr fontId="11"/>
  </si>
  <si>
    <t>交付申請</t>
    <rPh sb="0" eb="4">
      <t>コウフシンセイ</t>
    </rPh>
    <phoneticPr fontId="11"/>
  </si>
  <si>
    <t>交付申請日</t>
    <rPh sb="0" eb="5">
      <t>コウフシンセイビ</t>
    </rPh>
    <phoneticPr fontId="11"/>
  </si>
  <si>
    <t>交付申請額</t>
    <rPh sb="0" eb="5">
      <t>コウフシンセイガク</t>
    </rPh>
    <phoneticPr fontId="11"/>
  </si>
  <si>
    <t>東京都立川市ｘｘｘ-ｘｘｘ</t>
    <rPh sb="0" eb="3">
      <t>トウキョウト</t>
    </rPh>
    <rPh sb="3" eb="6">
      <t>タチカワシ</t>
    </rPh>
    <phoneticPr fontId="11"/>
  </si>
  <si>
    <t>内蔵ショーケース</t>
    <rPh sb="0" eb="2">
      <t>ナイゾウ</t>
    </rPh>
    <phoneticPr fontId="11"/>
  </si>
  <si>
    <t>別置ショーケース</t>
    <rPh sb="0" eb="2">
      <t>ベッチ</t>
    </rPh>
    <phoneticPr fontId="11"/>
  </si>
  <si>
    <t>交付申請時</t>
    <rPh sb="0" eb="5">
      <t>コウフシンセイジ</t>
    </rPh>
    <phoneticPr fontId="11"/>
  </si>
  <si>
    <t>実績報告時</t>
    <rPh sb="0" eb="2">
      <t>ジッセキ</t>
    </rPh>
    <rPh sb="2" eb="5">
      <t>ホウコクジ</t>
    </rPh>
    <phoneticPr fontId="11"/>
  </si>
  <si>
    <t>実績報告日</t>
    <rPh sb="0" eb="2">
      <t>ジッセキ</t>
    </rPh>
    <rPh sb="2" eb="4">
      <t>ホウコク</t>
    </rPh>
    <rPh sb="4" eb="5">
      <t>ビ</t>
    </rPh>
    <phoneticPr fontId="11"/>
  </si>
  <si>
    <t>実績報告金額</t>
    <rPh sb="0" eb="2">
      <t>ジッセキ</t>
    </rPh>
    <rPh sb="2" eb="6">
      <t>ホウコクキンガク</t>
    </rPh>
    <phoneticPr fontId="11"/>
  </si>
  <si>
    <t>⇒ここから値コピー</t>
    <rPh sb="5" eb="6">
      <t>アタイ</t>
    </rPh>
    <phoneticPr fontId="11"/>
  </si>
  <si>
    <t>【助成金交付申請額／助成金実績報告額】
エラー（空白／#VALUE!）となる場合は、下記を入力しているかご確認ください。
①入力シート内　：　「事業者種別」
②助成対象経費内訳
・経費明細表（左表）：「設備番号／費用区分／単価／数量」
・費用区分表（右表）：「設備台数」</t>
    <rPh sb="67" eb="68">
      <t>ナイ</t>
    </rPh>
    <phoneticPr fontId="11"/>
  </si>
  <si>
    <t>□</t>
    <phoneticPr fontId="11"/>
  </si>
  <si>
    <t>【使用冷媒】
プルダウンにて使用冷媒の種類を選択してください。該当する使用冷媒がない場合は「その他」を選択してください。</t>
    <rPh sb="1" eb="3">
      <t>シヨウ</t>
    </rPh>
    <rPh sb="3" eb="5">
      <t>レイバイ</t>
    </rPh>
    <rPh sb="14" eb="16">
      <t>シヨウ</t>
    </rPh>
    <rPh sb="16" eb="18">
      <t>レイバイ</t>
    </rPh>
    <rPh sb="19" eb="21">
      <t>シュルイ</t>
    </rPh>
    <rPh sb="22" eb="24">
      <t>センタク</t>
    </rPh>
    <rPh sb="31" eb="33">
      <t>ガイトウ</t>
    </rPh>
    <rPh sb="35" eb="37">
      <t>シヨウ</t>
    </rPh>
    <rPh sb="37" eb="39">
      <t>レイバイ</t>
    </rPh>
    <rPh sb="42" eb="44">
      <t>バアイ</t>
    </rPh>
    <rPh sb="48" eb="49">
      <t>タ</t>
    </rPh>
    <rPh sb="51" eb="53">
      <t>センタク</t>
    </rPh>
    <phoneticPr fontId="11"/>
  </si>
  <si>
    <t>設備１</t>
    <rPh sb="0" eb="2">
      <t>セツビ</t>
    </rPh>
    <phoneticPr fontId="11"/>
  </si>
  <si>
    <t>物件情報</t>
    <rPh sb="0" eb="2">
      <t>ブッケン</t>
    </rPh>
    <rPh sb="2" eb="4">
      <t>ジョウホウ</t>
    </rPh>
    <phoneticPr fontId="11"/>
  </si>
  <si>
    <t>運搬据付費</t>
    <rPh sb="0" eb="2">
      <t>ウンパン</t>
    </rPh>
    <rPh sb="2" eb="5">
      <t>スエツケヒ</t>
    </rPh>
    <phoneticPr fontId="11"/>
  </si>
  <si>
    <t>合計費用</t>
    <phoneticPr fontId="11"/>
  </si>
  <si>
    <t>設備２</t>
    <rPh sb="0" eb="2">
      <t>セツビ</t>
    </rPh>
    <phoneticPr fontId="11"/>
  </si>
  <si>
    <t>連絡先
（TEL）</t>
    <rPh sb="0" eb="3">
      <t>レンラクサキ</t>
    </rPh>
    <phoneticPr fontId="2"/>
  </si>
  <si>
    <t>連絡先
（E-mail）</t>
    <rPh sb="0" eb="3">
      <t>レンラクサキ</t>
    </rPh>
    <phoneticPr fontId="2"/>
  </si>
  <si>
    <t>設備ごとの
助成対象経費</t>
    <rPh sb="0" eb="2">
      <t>セツビ</t>
    </rPh>
    <phoneticPr fontId="11"/>
  </si>
  <si>
    <t>設備ごとの
助成金交付申請額</t>
    <rPh sb="0" eb="2">
      <t>セツビ</t>
    </rPh>
    <phoneticPr fontId="11"/>
  </si>
  <si>
    <t>設備３</t>
    <rPh sb="0" eb="2">
      <t>セツビ</t>
    </rPh>
    <phoneticPr fontId="11"/>
  </si>
  <si>
    <t>設備４</t>
    <rPh sb="0" eb="2">
      <t>セツビ</t>
    </rPh>
    <phoneticPr fontId="11"/>
  </si>
  <si>
    <t>設備５</t>
    <rPh sb="0" eb="2">
      <t>セツビ</t>
    </rPh>
    <phoneticPr fontId="11"/>
  </si>
  <si>
    <t>設備６</t>
    <rPh sb="0" eb="2">
      <t>セツビ</t>
    </rPh>
    <phoneticPr fontId="11"/>
  </si>
  <si>
    <t>設備７</t>
    <rPh sb="0" eb="2">
      <t>セツビ</t>
    </rPh>
    <phoneticPr fontId="11"/>
  </si>
  <si>
    <t>設備８</t>
    <rPh sb="0" eb="2">
      <t>セツビ</t>
    </rPh>
    <phoneticPr fontId="11"/>
  </si>
  <si>
    <t>設備９</t>
    <rPh sb="0" eb="2">
      <t>セツビ</t>
    </rPh>
    <phoneticPr fontId="11"/>
  </si>
  <si>
    <t>設備10</t>
    <rPh sb="0" eb="2">
      <t>セツビ</t>
    </rPh>
    <phoneticPr fontId="11"/>
  </si>
  <si>
    <t>設備11</t>
    <rPh sb="0" eb="2">
      <t>セツビ</t>
    </rPh>
    <phoneticPr fontId="11"/>
  </si>
  <si>
    <t>設備12</t>
    <rPh sb="0" eb="2">
      <t>セツビ</t>
    </rPh>
    <phoneticPr fontId="11"/>
  </si>
  <si>
    <t>設備13</t>
    <rPh sb="0" eb="2">
      <t>セツビ</t>
    </rPh>
    <phoneticPr fontId="11"/>
  </si>
  <si>
    <t>設備14</t>
    <rPh sb="0" eb="2">
      <t>セツビ</t>
    </rPh>
    <phoneticPr fontId="11"/>
  </si>
  <si>
    <t>設備15</t>
    <rPh sb="0" eb="2">
      <t>セツビ</t>
    </rPh>
    <phoneticPr fontId="11"/>
  </si>
  <si>
    <t>設備16</t>
    <rPh sb="0" eb="2">
      <t>セツビ</t>
    </rPh>
    <phoneticPr fontId="11"/>
  </si>
  <si>
    <t>設備17</t>
    <rPh sb="0" eb="2">
      <t>セツビ</t>
    </rPh>
    <phoneticPr fontId="11"/>
  </si>
  <si>
    <t>設備18</t>
    <rPh sb="0" eb="2">
      <t>セツビ</t>
    </rPh>
    <phoneticPr fontId="11"/>
  </si>
  <si>
    <t>設備19</t>
    <rPh sb="0" eb="2">
      <t>セツビ</t>
    </rPh>
    <phoneticPr fontId="11"/>
  </si>
  <si>
    <t>設備20</t>
    <rPh sb="0" eb="2">
      <t>セツビ</t>
    </rPh>
    <phoneticPr fontId="11"/>
  </si>
  <si>
    <t>設備21</t>
    <rPh sb="0" eb="2">
      <t>セツビ</t>
    </rPh>
    <phoneticPr fontId="11"/>
  </si>
  <si>
    <t>設備22</t>
    <rPh sb="0" eb="2">
      <t>セツビ</t>
    </rPh>
    <phoneticPr fontId="11"/>
  </si>
  <si>
    <t>設備23</t>
    <rPh sb="0" eb="2">
      <t>セツビ</t>
    </rPh>
    <phoneticPr fontId="11"/>
  </si>
  <si>
    <t>設備24</t>
    <rPh sb="0" eb="2">
      <t>セツビ</t>
    </rPh>
    <phoneticPr fontId="11"/>
  </si>
  <si>
    <t>設備25</t>
    <rPh sb="0" eb="2">
      <t>セツビ</t>
    </rPh>
    <phoneticPr fontId="11"/>
  </si>
  <si>
    <t>設備26</t>
    <rPh sb="0" eb="2">
      <t>セツビ</t>
    </rPh>
    <phoneticPr fontId="11"/>
  </si>
  <si>
    <t>設備27</t>
    <rPh sb="0" eb="2">
      <t>セツビ</t>
    </rPh>
    <phoneticPr fontId="11"/>
  </si>
  <si>
    <t>【郵便番号】ハイフンを含めずに入力してください（入力例：1231234）</t>
    <rPh sb="1" eb="3">
      <t>ユウビン</t>
    </rPh>
    <rPh sb="3" eb="5">
      <t>バンゴウ</t>
    </rPh>
    <rPh sb="11" eb="12">
      <t>フク</t>
    </rPh>
    <rPh sb="15" eb="17">
      <t>ニュウリョク</t>
    </rPh>
    <rPh sb="24" eb="26">
      <t>ニュウリョク</t>
    </rPh>
    <rPh sb="26" eb="27">
      <t>レイ</t>
    </rPh>
    <phoneticPr fontId="11"/>
  </si>
  <si>
    <t>交付申請</t>
    <phoneticPr fontId="11"/>
  </si>
  <si>
    <t>事業開始予定日</t>
    <rPh sb="0" eb="2">
      <t>ジギョウ</t>
    </rPh>
    <rPh sb="2" eb="4">
      <t>カイシ</t>
    </rPh>
    <rPh sb="4" eb="7">
      <t>ヨテイビ</t>
    </rPh>
    <phoneticPr fontId="11"/>
  </si>
  <si>
    <t>【事業内容（機器ごとの台数内訳）】
設備の種別ごとに、台数を記入してください。
別置型ショーケースなど、冷凍機（外機）・ショーケース（内機）が別れる設備については、冷凍機（外機）の台数を記入してください。
各設備ごとの台数合計が、シート「【公社書式】助成対象経費内訳明細」に記載の設備台数と合致するように記入してください。</t>
    <rPh sb="67" eb="68">
      <t>ナイ</t>
    </rPh>
    <phoneticPr fontId="11"/>
  </si>
  <si>
    <t>▲助成対象外
経費</t>
    <rPh sb="1" eb="3">
      <t>ジョセイ</t>
    </rPh>
    <rPh sb="3" eb="6">
      <t>タイショウガイ</t>
    </rPh>
    <rPh sb="7" eb="9">
      <t>ケイヒ</t>
    </rPh>
    <phoneticPr fontId="11"/>
  </si>
  <si>
    <t>※　助成金交付申請額（助成金額）は、助成対象経費に助成率（大企業：1/2、中小企業等：2/3）を乗じた額から端数（千円未満）を切り捨て、国等補助金による助成額を差し引いた額になります。</t>
    <rPh sb="54" eb="56">
      <t>ハスウ</t>
    </rPh>
    <rPh sb="57" eb="58">
      <t>セン</t>
    </rPh>
    <phoneticPr fontId="11"/>
  </si>
  <si>
    <r>
      <t xml:space="preserve">助成計算金額 </t>
    </r>
    <r>
      <rPr>
        <b/>
        <sz val="11"/>
        <color rgb="FFFF0000"/>
        <rFont val="ＭＳ Ｐゴシック"/>
        <family val="3"/>
        <charset val="128"/>
      </rPr>
      <t>※千円未満切捨</t>
    </r>
    <rPh sb="0" eb="2">
      <t>ジョセイ</t>
    </rPh>
    <rPh sb="2" eb="4">
      <t>ケイサン</t>
    </rPh>
    <rPh sb="8" eb="9">
      <t>セン</t>
    </rPh>
    <rPh sb="10" eb="12">
      <t>ミマン</t>
    </rPh>
    <phoneticPr fontId="11"/>
  </si>
  <si>
    <t>事業完了日</t>
    <rPh sb="0" eb="5">
      <t>ジギョウカンリョウビ</t>
    </rPh>
    <phoneticPr fontId="11"/>
  </si>
  <si>
    <r>
      <t xml:space="preserve">助成金計算上の算定値
</t>
    </r>
    <r>
      <rPr>
        <b/>
        <sz val="8"/>
        <color theme="1"/>
        <rFont val="ＭＳ Ｐゴシック"/>
        <family val="3"/>
        <charset val="128"/>
      </rPr>
      <t>(助成金の内訳ではありません)</t>
    </r>
    <rPh sb="0" eb="3">
      <t>ジョセイキン</t>
    </rPh>
    <rPh sb="3" eb="5">
      <t>ケイサン</t>
    </rPh>
    <rPh sb="5" eb="6">
      <t>ジョウ</t>
    </rPh>
    <rPh sb="7" eb="10">
      <t>サンテイチ</t>
    </rPh>
    <phoneticPr fontId="11"/>
  </si>
  <si>
    <t>申請
種別</t>
    <rPh sb="0" eb="2">
      <t>シンセイ</t>
    </rPh>
    <rPh sb="3" eb="5">
      <t>シュベツ</t>
    </rPh>
    <phoneticPr fontId="11"/>
  </si>
  <si>
    <t>省エネ型ノンフロン機器普及促進事業　助成事業経費内訳明細表</t>
    <rPh sb="0" eb="17">
      <t>ノンフロン</t>
    </rPh>
    <phoneticPr fontId="11"/>
  </si>
  <si>
    <t>①助成金　経費明細（費用区分・設備番号ごと）</t>
    <rPh sb="1" eb="4">
      <t>ジョセイキン</t>
    </rPh>
    <rPh sb="5" eb="7">
      <t>ケイヒ</t>
    </rPh>
    <rPh sb="7" eb="9">
      <t>メイサイ</t>
    </rPh>
    <rPh sb="10" eb="14">
      <t>ヒヨウクブン</t>
    </rPh>
    <rPh sb="15" eb="17">
      <t>セツビ</t>
    </rPh>
    <rPh sb="17" eb="19">
      <t>バンゴウ</t>
    </rPh>
    <phoneticPr fontId="11"/>
  </si>
  <si>
    <t>②助成金計算表</t>
    <rPh sb="1" eb="4">
      <t>ジョセイキン</t>
    </rPh>
    <rPh sb="4" eb="6">
      <t>ケイサン</t>
    </rPh>
    <rPh sb="6" eb="7">
      <t>ヒョウ</t>
    </rPh>
    <phoneticPr fontId="11"/>
  </si>
  <si>
    <r>
      <t xml:space="preserve">備考
</t>
    </r>
    <r>
      <rPr>
        <b/>
        <sz val="10"/>
        <color rgb="FFFF0000"/>
        <rFont val="ＭＳ Ｐゴシック"/>
        <family val="3"/>
        <charset val="128"/>
      </rPr>
      <t>※見積書上で該当
する通し番号等</t>
    </r>
    <r>
      <rPr>
        <b/>
        <sz val="10"/>
        <rFont val="ＭＳ Ｐゴシック"/>
        <family val="3"/>
        <charset val="128"/>
      </rPr>
      <t xml:space="preserve">
</t>
    </r>
    <r>
      <rPr>
        <b/>
        <sz val="9"/>
        <rFont val="ＭＳ Ｐゴシック"/>
        <family val="3"/>
        <charset val="128"/>
      </rPr>
      <t>（複数台導入の場合</t>
    </r>
    <r>
      <rPr>
        <b/>
        <sz val="10"/>
        <rFont val="ＭＳ Ｐゴシック"/>
        <family val="3"/>
        <charset val="128"/>
      </rPr>
      <t>）</t>
    </r>
    <rPh sb="0" eb="2">
      <t>ビコウ</t>
    </rPh>
    <rPh sb="4" eb="6">
      <t>ミツ</t>
    </rPh>
    <rPh sb="6" eb="7">
      <t>ショ</t>
    </rPh>
    <rPh sb="7" eb="8">
      <t>ジョウ</t>
    </rPh>
    <rPh sb="9" eb="11">
      <t>ガイトウ</t>
    </rPh>
    <rPh sb="14" eb="15">
      <t>トオ</t>
    </rPh>
    <rPh sb="16" eb="18">
      <t>バンゴウ</t>
    </rPh>
    <rPh sb="18" eb="19">
      <t>トウ</t>
    </rPh>
    <rPh sb="21" eb="23">
      <t>フクスウ</t>
    </rPh>
    <rPh sb="23" eb="24">
      <t>ダイ</t>
    </rPh>
    <rPh sb="24" eb="26">
      <t>ドウニュウ</t>
    </rPh>
    <rPh sb="27" eb="29">
      <t>バアイ</t>
    </rPh>
    <phoneticPr fontId="11"/>
  </si>
  <si>
    <t>【手続代行者】
記入のルールは申請事業者と同様です。
申請事業者、共同申請者以外の第三者が申請手続き等を行う場合に、その会社等の情報をご入力ください。</t>
    <rPh sb="1" eb="3">
      <t>テツヅ</t>
    </rPh>
    <rPh sb="3" eb="6">
      <t>ダイコウシャ</t>
    </rPh>
    <rPh sb="8" eb="10">
      <t>キニュウ</t>
    </rPh>
    <phoneticPr fontId="11"/>
  </si>
  <si>
    <t>プロパン（R290）</t>
  </si>
  <si>
    <t>イソブタン（R600a）</t>
  </si>
  <si>
    <t>プロピレン（R1270）</t>
  </si>
  <si>
    <t>二酸化炭素（R744）</t>
  </si>
  <si>
    <t>アンモニア（R717）</t>
  </si>
  <si>
    <t>アンモニア／二酸化炭素</t>
    <rPh sb="6" eb="9">
      <t>ニサンカ</t>
    </rPh>
    <rPh sb="9" eb="11">
      <t>タンソ</t>
    </rPh>
    <phoneticPr fontId="20"/>
  </si>
  <si>
    <t>空気</t>
    <rPh sb="0" eb="2">
      <t>クウキ</t>
    </rPh>
    <phoneticPr fontId="20"/>
  </si>
  <si>
    <t>水</t>
    <rPh sb="0" eb="1">
      <t>ミズ</t>
    </rPh>
    <phoneticPr fontId="20"/>
  </si>
  <si>
    <t>その他</t>
    <rPh sb="2" eb="3">
      <t>タ</t>
    </rPh>
    <phoneticPr fontId="20"/>
  </si>
  <si>
    <t>□</t>
    <phoneticPr fontId="11"/>
  </si>
  <si>
    <t>引用：国税庁　HP　タックスアンサー　No2100　
減価償却のあらまし
　　　参考「主な減価償却資産耐用年数表」</t>
    <phoneticPr fontId="11"/>
  </si>
  <si>
    <r>
      <t xml:space="preserve"> 　従業員数　</t>
    </r>
    <r>
      <rPr>
        <b/>
        <sz val="14"/>
        <color rgb="FFFF0000"/>
        <rFont val="游ゴシック"/>
        <family val="3"/>
        <charset val="128"/>
        <scheme val="minor"/>
      </rPr>
      <t>大企業・個人事業主は記入不要</t>
    </r>
    <rPh sb="7" eb="10">
      <t>ダイキギョウ</t>
    </rPh>
    <phoneticPr fontId="14"/>
  </si>
  <si>
    <t>【資本金】個人事業主は記載不要です。
【従業員数】大企業・個人事業主は記載不要です。</t>
    <phoneticPr fontId="11"/>
  </si>
  <si>
    <r>
      <t xml:space="preserve">役職名
</t>
    </r>
    <r>
      <rPr>
        <b/>
        <sz val="10"/>
        <color rgb="FFFF0000"/>
        <rFont val="游ゴシック"/>
        <family val="3"/>
        <charset val="128"/>
        <scheme val="minor"/>
      </rPr>
      <t>個人事業主は記入不要</t>
    </r>
    <rPh sb="0" eb="3">
      <t>ヤクショクメイ</t>
    </rPh>
    <phoneticPr fontId="11"/>
  </si>
  <si>
    <t>実績報告兼交付請求書
「第１１号様式」作成日</t>
    <rPh sb="0" eb="2">
      <t>ジッセキ</t>
    </rPh>
    <rPh sb="2" eb="4">
      <t>ホウコク</t>
    </rPh>
    <rPh sb="4" eb="5">
      <t>ケン</t>
    </rPh>
    <rPh sb="5" eb="7">
      <t>コウフ</t>
    </rPh>
    <rPh sb="7" eb="9">
      <t>セイキュウ</t>
    </rPh>
    <rPh sb="9" eb="10">
      <t>ショ</t>
    </rPh>
    <rPh sb="12" eb="13">
      <t>ダイ</t>
    </rPh>
    <rPh sb="15" eb="18">
      <t>ゴウヨウシキ</t>
    </rPh>
    <rPh sb="19" eb="22">
      <t>サクセイビ</t>
    </rPh>
    <phoneticPr fontId="11"/>
  </si>
  <si>
    <t>（事業の名称：</t>
    <rPh sb="1" eb="3">
      <t>ジギョウ</t>
    </rPh>
    <rPh sb="4" eb="6">
      <t>メイショウ</t>
    </rPh>
    <phoneticPr fontId="11"/>
  </si>
  <si>
    <r>
      <rPr>
        <b/>
        <sz val="11"/>
        <color theme="1"/>
        <rFont val="BIZ UDゴシック"/>
        <family val="3"/>
        <charset val="128"/>
      </rPr>
      <t>【助成金交付請求額】
交付申請又は計画変更申請で決定した</t>
    </r>
    <r>
      <rPr>
        <b/>
        <sz val="11"/>
        <color rgb="FFFF0000"/>
        <rFont val="BIZ UDゴシック"/>
        <family val="3"/>
        <charset val="128"/>
      </rPr>
      <t>交付決定金額</t>
    </r>
    <r>
      <rPr>
        <b/>
        <sz val="11"/>
        <color theme="1"/>
        <rFont val="BIZ UDゴシック"/>
        <family val="3"/>
        <charset val="128"/>
      </rPr>
      <t>を入力してください。</t>
    </r>
    <r>
      <rPr>
        <sz val="11"/>
        <color theme="1"/>
        <rFont val="BIZ UDゴシック"/>
        <family val="3"/>
        <charset val="128"/>
      </rPr>
      <t xml:space="preserve">
</t>
    </r>
    <r>
      <rPr>
        <b/>
        <u/>
        <sz val="11"/>
        <color rgb="FFFF0000"/>
        <rFont val="BIZ UDゴシック"/>
        <family val="3"/>
        <charset val="128"/>
      </rPr>
      <t>金額に変更が生じた場合は、</t>
    </r>
    <r>
      <rPr>
        <b/>
        <sz val="11"/>
        <color theme="1"/>
        <rFont val="BIZ UDゴシック"/>
        <family val="3"/>
        <charset val="128"/>
      </rPr>
      <t>シート「助成対象経費内訳」を変更後の内容に修正したうえで、シート「基本情報入力シート」セルＥ８２の値と、交付申請又は計画変更申請で決定した交付決定金額を比較し、</t>
    </r>
    <r>
      <rPr>
        <b/>
        <u/>
        <sz val="11"/>
        <color rgb="FFFF0000"/>
        <rFont val="BIZ UDゴシック"/>
        <family val="3"/>
        <charset val="128"/>
      </rPr>
      <t>いずれか低い方の額を入力</t>
    </r>
    <r>
      <rPr>
        <b/>
        <sz val="11"/>
        <color theme="1"/>
        <rFont val="BIZ UDゴシック"/>
        <family val="3"/>
        <charset val="128"/>
      </rPr>
      <t>してください。また、必ず</t>
    </r>
    <r>
      <rPr>
        <b/>
        <u/>
        <sz val="11"/>
        <color rgb="FFFF0000"/>
        <rFont val="BIZ UDゴシック"/>
        <family val="3"/>
        <charset val="128"/>
      </rPr>
      <t>変更後の見積書（最終見積書）</t>
    </r>
    <r>
      <rPr>
        <b/>
        <sz val="11"/>
        <color theme="1"/>
        <rFont val="BIZ UDゴシック"/>
        <family val="3"/>
        <charset val="128"/>
      </rPr>
      <t>を添付してください。</t>
    </r>
    <rPh sb="1" eb="4">
      <t>ジョセイキン</t>
    </rPh>
    <rPh sb="4" eb="6">
      <t>コウフ</t>
    </rPh>
    <rPh sb="6" eb="8">
      <t>セイキュウ</t>
    </rPh>
    <rPh sb="8" eb="9">
      <t>ガク</t>
    </rPh>
    <rPh sb="46" eb="48">
      <t>キンガク</t>
    </rPh>
    <rPh sb="49" eb="51">
      <t>ヘンコウ</t>
    </rPh>
    <rPh sb="52" eb="53">
      <t>ショウ</t>
    </rPh>
    <rPh sb="55" eb="57">
      <t>バアイ</t>
    </rPh>
    <rPh sb="63" eb="65">
      <t>ジョセイ</t>
    </rPh>
    <rPh sb="65" eb="67">
      <t>タイショウ</t>
    </rPh>
    <rPh sb="67" eb="69">
      <t>ケイヒ</t>
    </rPh>
    <rPh sb="69" eb="71">
      <t>ウチワケ</t>
    </rPh>
    <rPh sb="73" eb="75">
      <t>ヘンコウ</t>
    </rPh>
    <rPh sb="75" eb="76">
      <t>ゴ</t>
    </rPh>
    <rPh sb="77" eb="79">
      <t>ナイヨウ</t>
    </rPh>
    <rPh sb="80" eb="82">
      <t>シュウセイ</t>
    </rPh>
    <rPh sb="92" eb="94">
      <t>キホン</t>
    </rPh>
    <rPh sb="94" eb="96">
      <t>ジョウホウ</t>
    </rPh>
    <rPh sb="96" eb="98">
      <t>ニュウリョク</t>
    </rPh>
    <rPh sb="108" eb="109">
      <t>アタイ</t>
    </rPh>
    <rPh sb="135" eb="137">
      <t>ヒカク</t>
    </rPh>
    <rPh sb="143" eb="144">
      <t>ヒク</t>
    </rPh>
    <rPh sb="145" eb="146">
      <t>ホウ</t>
    </rPh>
    <rPh sb="147" eb="148">
      <t>ガク</t>
    </rPh>
    <rPh sb="149" eb="151">
      <t>ニュウリョク</t>
    </rPh>
    <rPh sb="161" eb="162">
      <t>カナラ</t>
    </rPh>
    <rPh sb="163" eb="165">
      <t>ヘンコウ</t>
    </rPh>
    <rPh sb="165" eb="166">
      <t>ゴ</t>
    </rPh>
    <rPh sb="167" eb="170">
      <t>ミツモリショ</t>
    </rPh>
    <rPh sb="171" eb="173">
      <t>サイシュウ</t>
    </rPh>
    <rPh sb="173" eb="175">
      <t>ミツ</t>
    </rPh>
    <rPh sb="175" eb="176">
      <t>ショ</t>
    </rPh>
    <rPh sb="178" eb="180">
      <t>テンプ</t>
    </rPh>
    <phoneticPr fontId="11"/>
  </si>
  <si>
    <t>事業の完了予定日</t>
    <rPh sb="0" eb="2">
      <t>ジギョウ</t>
    </rPh>
    <rPh sb="3" eb="8">
      <t>カンリョウヨテイビ</t>
    </rPh>
    <phoneticPr fontId="11"/>
  </si>
  <si>
    <t>【設置完了予定日】機器の設置が完了する日を記入してください。</t>
    <rPh sb="1" eb="3">
      <t>セッチ</t>
    </rPh>
    <phoneticPr fontId="11"/>
  </si>
  <si>
    <t>設置完了予定日</t>
    <rPh sb="0" eb="2">
      <t>セッチ</t>
    </rPh>
    <rPh sb="2" eb="4">
      <t>カンリョウ</t>
    </rPh>
    <rPh sb="4" eb="7">
      <t>ヨテイビ</t>
    </rPh>
    <phoneticPr fontId="11"/>
  </si>
  <si>
    <r>
      <t>【開始予定日】事業の開始日（</t>
    </r>
    <r>
      <rPr>
        <b/>
        <u/>
        <sz val="14"/>
        <color theme="1"/>
        <rFont val="BIZ UDゴシック"/>
        <family val="3"/>
        <charset val="128"/>
      </rPr>
      <t>契約日</t>
    </r>
    <r>
      <rPr>
        <sz val="14"/>
        <color theme="1"/>
        <rFont val="BIZ UDゴシック"/>
        <family val="3"/>
        <charset val="128"/>
      </rPr>
      <t>）を記載してください。</t>
    </r>
    <rPh sb="1" eb="6">
      <t>カイシヨテイヒ</t>
    </rPh>
    <rPh sb="7" eb="9">
      <t>ジギョウ</t>
    </rPh>
    <rPh sb="10" eb="12">
      <t>カイシ</t>
    </rPh>
    <rPh sb="12" eb="13">
      <t>ビ</t>
    </rPh>
    <rPh sb="14" eb="17">
      <t>ケイヤクビ</t>
    </rPh>
    <rPh sb="19" eb="21">
      <t>キサイ</t>
    </rPh>
    <phoneticPr fontId="11"/>
  </si>
  <si>
    <t>事業者
所在地</t>
    <rPh sb="0" eb="3">
      <t>ジギョウシャ</t>
    </rPh>
    <rPh sb="4" eb="7">
      <t>ショザイチ</t>
    </rPh>
    <phoneticPr fontId="14"/>
  </si>
  <si>
    <t>事業
完了予定日</t>
    <rPh sb="0" eb="2">
      <t>ジギョウ</t>
    </rPh>
    <rPh sb="3" eb="5">
      <t>カンリョウ</t>
    </rPh>
    <rPh sb="5" eb="7">
      <t>ヨテイ</t>
    </rPh>
    <rPh sb="7" eb="8">
      <t>ビ</t>
    </rPh>
    <phoneticPr fontId="11"/>
  </si>
  <si>
    <t>設置完了
予定日</t>
    <rPh sb="0" eb="2">
      <t>セッチ</t>
    </rPh>
    <rPh sb="2" eb="4">
      <t>カンリョウ</t>
    </rPh>
    <rPh sb="5" eb="8">
      <t>ヨテイビ</t>
    </rPh>
    <phoneticPr fontId="11"/>
  </si>
  <si>
    <t>Ver3.00</t>
    <phoneticPr fontId="11"/>
  </si>
  <si>
    <r>
      <rPr>
        <sz val="11"/>
        <color theme="1"/>
        <rFont val="BIZ UDゴシック"/>
        <family val="3"/>
        <charset val="128"/>
      </rPr>
      <t>【冷媒回収の有無】
・本助成事業の機器の新規・更新設置に伴い、</t>
    </r>
    <r>
      <rPr>
        <u/>
        <sz val="11"/>
        <color rgb="FFFF0000"/>
        <rFont val="BIZ UDゴシック"/>
        <family val="3"/>
        <charset val="128"/>
      </rPr>
      <t>冷媒の回収が発生する場合はその台数を数字で入力</t>
    </r>
    <r>
      <rPr>
        <sz val="11"/>
        <color theme="1"/>
        <rFont val="BIZ UDゴシック"/>
        <family val="3"/>
        <charset val="128"/>
      </rPr>
      <t>してください。
・</t>
    </r>
    <r>
      <rPr>
        <sz val="11"/>
        <color rgb="FFFF0000"/>
        <rFont val="BIZ UDゴシック"/>
        <family val="3"/>
        <charset val="128"/>
      </rPr>
      <t>更新台数と回収台数に違いがある等の場合は、その内訳を備考欄に入力・補足</t>
    </r>
    <r>
      <rPr>
        <sz val="11"/>
        <color theme="1"/>
        <rFont val="BIZ UDゴシック"/>
        <family val="3"/>
        <charset val="128"/>
      </rPr>
      <t>してください。
・回収が</t>
    </r>
    <r>
      <rPr>
        <sz val="11"/>
        <color rgb="FFFF0000"/>
        <rFont val="BIZ UDゴシック"/>
        <family val="3"/>
        <charset val="128"/>
      </rPr>
      <t>発生しない場合や未定の場合はプルダウン</t>
    </r>
    <r>
      <rPr>
        <sz val="11"/>
        <color theme="1"/>
        <rFont val="BIZ UDゴシック"/>
        <family val="3"/>
        <charset val="128"/>
      </rPr>
      <t>でその旨選択し、</t>
    </r>
    <r>
      <rPr>
        <sz val="11"/>
        <color rgb="FFFF0000"/>
        <rFont val="BIZ UDゴシック"/>
        <family val="3"/>
        <charset val="128"/>
      </rPr>
      <t>未定の場合は、理由や計画等を備考に入力・補足</t>
    </r>
    <r>
      <rPr>
        <sz val="11"/>
        <rFont val="BIZ UDゴシック"/>
        <family val="3"/>
        <charset val="128"/>
      </rPr>
      <t>してください。</t>
    </r>
    <rPh sb="1" eb="5">
      <t>レイバイカイシュウ</t>
    </rPh>
    <rPh sb="6" eb="8">
      <t>ウム</t>
    </rPh>
    <rPh sb="49" eb="51">
      <t>スウジ</t>
    </rPh>
    <rPh sb="52" eb="54">
      <t>ニュウリョク</t>
    </rPh>
    <rPh sb="78" eb="79">
      <t>トウ</t>
    </rPh>
    <rPh sb="91" eb="92">
      <t>ラン</t>
    </rPh>
    <rPh sb="93" eb="95">
      <t>ニュウリョク</t>
    </rPh>
    <rPh sb="96" eb="98">
      <t>ホソク</t>
    </rPh>
    <rPh sb="107" eb="109">
      <t>カイシュウ</t>
    </rPh>
    <rPh sb="110" eb="112">
      <t>ハッセイ</t>
    </rPh>
    <rPh sb="115" eb="117">
      <t>バアイ</t>
    </rPh>
    <rPh sb="118" eb="120">
      <t>ミテイ</t>
    </rPh>
    <rPh sb="121" eb="123">
      <t>バアイ</t>
    </rPh>
    <rPh sb="132" eb="133">
      <t>ムネ</t>
    </rPh>
    <rPh sb="133" eb="135">
      <t>センタク</t>
    </rPh>
    <rPh sb="154" eb="156">
      <t>ニュウリョク</t>
    </rPh>
    <phoneticPr fontId="11"/>
  </si>
  <si>
    <t>【事業完了日】設置、又は工事完了日と支払日のいずれか遅い日を記入してください。</t>
    <rPh sb="1" eb="3">
      <t>ジギョウ</t>
    </rPh>
    <rPh sb="3" eb="5">
      <t>カンリョウ</t>
    </rPh>
    <rPh sb="5" eb="6">
      <t>ビ</t>
    </rPh>
    <rPh sb="7" eb="9">
      <t>セッチ</t>
    </rPh>
    <rPh sb="10" eb="11">
      <t>マタ</t>
    </rPh>
    <rPh sb="12" eb="14">
      <t>コウジ</t>
    </rPh>
    <rPh sb="14" eb="17">
      <t>カンリョウビ</t>
    </rPh>
    <rPh sb="18" eb="20">
      <t>シハライ</t>
    </rPh>
    <rPh sb="20" eb="21">
      <t>ビ</t>
    </rPh>
    <rPh sb="26" eb="27">
      <t>オソ</t>
    </rPh>
    <rPh sb="28" eb="29">
      <t>ヒ</t>
    </rPh>
    <rPh sb="30" eb="32">
      <t>キニュウ</t>
    </rPh>
    <phoneticPr fontId="11"/>
  </si>
  <si>
    <t>事業完了予定日
（交付申請時）</t>
    <rPh sb="0" eb="2">
      <t>ジギョウ</t>
    </rPh>
    <rPh sb="2" eb="4">
      <t>カンリョウ</t>
    </rPh>
    <rPh sb="4" eb="7">
      <t>ヨテイビ</t>
    </rPh>
    <rPh sb="9" eb="14">
      <t>コウフシンセイジ</t>
    </rPh>
    <phoneticPr fontId="11"/>
  </si>
  <si>
    <t>※Ver. 2.00以降</t>
    <rPh sb="10" eb="12">
      <t>イコウ</t>
    </rPh>
    <phoneticPr fontId="11"/>
  </si>
  <si>
    <t>※Ver.2.02以降</t>
    <phoneticPr fontId="11"/>
  </si>
  <si>
    <t>※Ver.3.00以降</t>
    <rPh sb="9" eb="11">
      <t>イコウ</t>
    </rPh>
    <phoneticPr fontId="11"/>
  </si>
  <si>
    <t>※事業完了日は、助成対象機器の設置（工事）完了日若しくは支払完了日（領収書又は支払証憑にて確認できる支払日）のいずれか</t>
    <rPh sb="1" eb="6">
      <t>ジギョウカンリョウビ</t>
    </rPh>
    <rPh sb="8" eb="12">
      <t>ジョセイタイショウ</t>
    </rPh>
    <rPh sb="12" eb="14">
      <t>キキ</t>
    </rPh>
    <rPh sb="15" eb="17">
      <t>セッチ</t>
    </rPh>
    <rPh sb="18" eb="20">
      <t>コウジ</t>
    </rPh>
    <rPh sb="21" eb="24">
      <t>カンリョウビ</t>
    </rPh>
    <rPh sb="24" eb="25">
      <t>モ</t>
    </rPh>
    <rPh sb="28" eb="30">
      <t>シハラ</t>
    </rPh>
    <rPh sb="30" eb="32">
      <t>カンリョウ</t>
    </rPh>
    <rPh sb="34" eb="37">
      <t>リョウシュウショ</t>
    </rPh>
    <rPh sb="37" eb="38">
      <t>マタ</t>
    </rPh>
    <rPh sb="39" eb="41">
      <t>シハラ</t>
    </rPh>
    <rPh sb="41" eb="43">
      <t>ショウヒョウ</t>
    </rPh>
    <rPh sb="45" eb="47">
      <t>カクニン</t>
    </rPh>
    <rPh sb="50" eb="52">
      <t>シハライ</t>
    </rPh>
    <rPh sb="52" eb="53">
      <t>ビ</t>
    </rPh>
    <phoneticPr fontId="9"/>
  </si>
  <si>
    <t>　遅い日付を記載してください。</t>
    <rPh sb="1" eb="2">
      <t>オソ</t>
    </rPh>
    <rPh sb="3" eb="5">
      <t>ヒヅケ</t>
    </rPh>
    <rPh sb="6" eb="8">
      <t>キサイ</t>
    </rPh>
    <phoneticPr fontId="9"/>
  </si>
  <si>
    <t>設置完了日又は支払完了日のどちらか遅い日付を西暦で入力してください。（設定で自動で和暦に変換されます）</t>
    <phoneticPr fontId="11"/>
  </si>
  <si>
    <t>役職</t>
    <rPh sb="0" eb="2">
      <t>ヤクショク</t>
    </rPh>
    <phoneticPr fontId="11"/>
  </si>
  <si>
    <t>Ver.3.00</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</si>
</sst>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千円］&quot;"/>
    <numFmt numFmtId="177" formatCode="yyyy&quot;年&quot;m&quot;月&quot;d&quot;日&quot;;@"/>
    <numFmt numFmtId="178" formatCode="0_ "/>
    <numFmt numFmtId="179" formatCode="[$-411]ggge&quot;年&quot;m&quot;月&quot;d&quot;日&quot;;@"/>
    <numFmt numFmtId="180" formatCode="0_);[Red]\(0\)"/>
    <numFmt numFmtId="181" formatCode="#,##0_);[Red]\(#,##0\)"/>
    <numFmt numFmtId="182" formatCode="&quot;［@］&quot;"/>
    <numFmt numFmtId="183" formatCode="[&lt;=999]000;[&lt;=9999]000\-00;000\-0000"/>
    <numFmt numFmtId="184" formatCode="[&lt;=99999999]####\-####;\(00\)\ ####\-####"/>
    <numFmt numFmtId="185" formatCode="#,##0_ "/>
    <numFmt numFmtId="186" formatCode="[DBNum3]###"/>
    <numFmt numFmtId="187" formatCode="e"/>
    <numFmt numFmtId="188" formatCode="m"/>
    <numFmt numFmtId="189" formatCode="d"/>
    <numFmt numFmtId="190" formatCode="General&quot;年&quot;"/>
    <numFmt numFmtId="191" formatCode="0&quot;台&quot;"/>
    <numFmt numFmtId="192" formatCode="[$-411]ge\.m\.d;@"/>
  </numFmts>
  <fonts count="15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3"/>
      <charset val="128"/>
      <scheme val="minor"/>
    </font>
    <font>
      <sz val="11"/>
      <name val="ＭＳ 明朝"/>
      <family val="1"/>
      <charset val="128"/>
    </font>
    <font>
      <sz val="10.5"/>
      <color theme="1"/>
      <name val="ＭＳ 明朝"/>
      <family val="1"/>
      <charset val="128"/>
    </font>
    <font>
      <sz val="6"/>
      <name val="ＭＳ Ｐゴシック"/>
      <family val="3"/>
      <charset val="128"/>
    </font>
    <font>
      <sz val="11"/>
      <color theme="1"/>
      <name val="ＭＳ 明朝"/>
      <family val="1"/>
      <charset val="128"/>
    </font>
    <font>
      <sz val="12"/>
      <name val="ＭＳ 明朝"/>
      <family val="1"/>
      <charset val="128"/>
    </font>
    <font>
      <sz val="11"/>
      <color theme="1"/>
      <name val="ＭＳ Ｐ明朝"/>
      <family val="1"/>
      <charset val="128"/>
    </font>
    <font>
      <sz val="22"/>
      <color theme="1"/>
      <name val="ＭＳ Ｐ明朝"/>
      <family val="1"/>
      <charset val="128"/>
    </font>
    <font>
      <sz val="12"/>
      <color theme="1"/>
      <name val="ＭＳ Ｐ明朝"/>
      <family val="1"/>
      <charset val="128"/>
    </font>
    <font>
      <sz val="11"/>
      <name val="ＭＳ Ｐ明朝"/>
      <family val="1"/>
      <charset val="128"/>
    </font>
    <font>
      <b/>
      <u/>
      <sz val="11"/>
      <color rgb="FFC00000"/>
      <name val="ＭＳ Ｐ明朝"/>
      <family val="1"/>
      <charset val="128"/>
    </font>
    <font>
      <sz val="12"/>
      <color theme="1"/>
      <name val="游ゴシック"/>
      <family val="3"/>
      <charset val="128"/>
      <scheme val="minor"/>
    </font>
    <font>
      <sz val="13"/>
      <color theme="1"/>
      <name val="ＭＳ Ｐ明朝"/>
      <family val="1"/>
      <charset val="128"/>
    </font>
    <font>
      <sz val="10"/>
      <color theme="1"/>
      <name val="游ゴシック"/>
      <family val="3"/>
      <charset val="128"/>
      <scheme val="minor"/>
    </font>
    <font>
      <sz val="11"/>
      <color rgb="FFFF0000"/>
      <name val="ＭＳ 明朝"/>
      <family val="1"/>
      <charset val="128"/>
    </font>
    <font>
      <sz val="11"/>
      <name val="Century"/>
      <family val="1"/>
    </font>
    <font>
      <sz val="10"/>
      <name val="Century"/>
      <family val="1"/>
    </font>
    <font>
      <b/>
      <sz val="11"/>
      <color rgb="FFC00000"/>
      <name val="ＭＳ Ｐ明朝"/>
      <family val="1"/>
      <charset val="128"/>
    </font>
    <font>
      <sz val="10"/>
      <color theme="1"/>
      <name val="ＭＳ Ｐ明朝"/>
      <family val="1"/>
      <charset val="128"/>
    </font>
    <font>
      <sz val="9"/>
      <color theme="1"/>
      <name val="ＭＳ Ｐ明朝"/>
      <family val="1"/>
      <charset val="128"/>
    </font>
    <font>
      <sz val="11"/>
      <name val="ＭＳ Ｐゴシック"/>
      <family val="3"/>
      <charset val="128"/>
    </font>
    <font>
      <sz val="11"/>
      <color indexed="8"/>
      <name val="ＭＳ Ｐゴシック"/>
      <family val="3"/>
      <charset val="128"/>
    </font>
    <font>
      <sz val="11"/>
      <color indexed="8"/>
      <name val="ＭＳ Ｐ明朝"/>
      <family val="1"/>
      <charset val="128"/>
    </font>
    <font>
      <sz val="12"/>
      <name val="ＭＳ Ｐ明朝"/>
      <family val="1"/>
      <charset val="128"/>
    </font>
    <font>
      <sz val="12"/>
      <name val="Arial Unicode MS"/>
      <family val="3"/>
      <charset val="128"/>
    </font>
    <font>
      <sz val="11"/>
      <color indexed="0"/>
      <name val="ＭＳ Ｐ明朝"/>
      <family val="1"/>
      <charset val="128"/>
    </font>
    <font>
      <sz val="10.5"/>
      <color theme="1"/>
      <name val="ＭＳ Ｐ明朝"/>
      <family val="1"/>
      <charset val="128"/>
    </font>
    <font>
      <sz val="6"/>
      <name val="游ゴシック"/>
      <family val="2"/>
      <charset val="128"/>
      <scheme val="minor"/>
    </font>
    <font>
      <b/>
      <sz val="11"/>
      <color rgb="FFFF0000"/>
      <name val="ＭＳ Ｐ明朝"/>
      <family val="1"/>
      <charset val="128"/>
    </font>
    <font>
      <sz val="11"/>
      <color rgb="FFC00000"/>
      <name val="ＭＳ Ｐ明朝"/>
      <family val="1"/>
      <charset val="128"/>
    </font>
    <font>
      <sz val="10.5"/>
      <color theme="1"/>
      <name val="Century"/>
      <family val="1"/>
    </font>
    <font>
      <sz val="9"/>
      <color theme="1"/>
      <name val="游ゴシック"/>
      <family val="2"/>
      <charset val="128"/>
      <scheme val="minor"/>
    </font>
    <font>
      <sz val="10.5"/>
      <color theme="1"/>
      <name val="游ゴシック"/>
      <family val="3"/>
      <charset val="128"/>
      <scheme val="minor"/>
    </font>
    <font>
      <b/>
      <sz val="20"/>
      <color theme="1"/>
      <name val="ＭＳ Ｐ明朝"/>
      <family val="1"/>
      <charset val="128"/>
    </font>
    <font>
      <sz val="9"/>
      <color theme="1"/>
      <name val="ＭＳ 明朝"/>
      <family val="1"/>
      <charset val="128"/>
    </font>
    <font>
      <sz val="11"/>
      <name val="游ゴシック"/>
      <family val="3"/>
      <charset val="128"/>
      <scheme val="minor"/>
    </font>
    <font>
      <sz val="11"/>
      <color rgb="FFFF0000"/>
      <name val="游ゴシック"/>
      <family val="3"/>
      <charset val="128"/>
      <scheme val="minor"/>
    </font>
    <font>
      <sz val="18"/>
      <color theme="1"/>
      <name val="游ゴシック"/>
      <family val="3"/>
      <charset val="128"/>
      <scheme val="minor"/>
    </font>
    <font>
      <sz val="9"/>
      <color theme="1"/>
      <name val="游ゴシック"/>
      <family val="3"/>
      <charset val="128"/>
      <scheme val="minor"/>
    </font>
    <font>
      <u/>
      <sz val="11"/>
      <color theme="10"/>
      <name val="游ゴシック"/>
      <family val="3"/>
      <charset val="128"/>
      <scheme val="minor"/>
    </font>
    <font>
      <sz val="10"/>
      <color theme="1"/>
      <name val="ＭＳ 明朝"/>
      <family val="1"/>
      <charset val="128"/>
    </font>
    <font>
      <b/>
      <sz val="11"/>
      <color theme="1"/>
      <name val="游ゴシック"/>
      <family val="3"/>
      <charset val="128"/>
      <scheme val="minor"/>
    </font>
    <font>
      <b/>
      <u/>
      <sz val="11"/>
      <color rgb="FF0070C0"/>
      <name val="游ゴシック"/>
      <family val="3"/>
      <charset val="128"/>
      <scheme val="minor"/>
    </font>
    <font>
      <b/>
      <sz val="14"/>
      <color rgb="FF0070C0"/>
      <name val="游ゴシック"/>
      <family val="3"/>
      <charset val="128"/>
      <scheme val="minor"/>
    </font>
    <font>
      <b/>
      <sz val="11"/>
      <color rgb="FFFF0000"/>
      <name val="游ゴシック"/>
      <family val="3"/>
      <charset val="128"/>
      <scheme val="minor"/>
    </font>
    <font>
      <b/>
      <u/>
      <sz val="14"/>
      <color rgb="FF0000FF"/>
      <name val="游ゴシック"/>
      <family val="3"/>
      <charset val="128"/>
      <scheme val="minor"/>
    </font>
    <font>
      <sz val="11"/>
      <color theme="0"/>
      <name val="游ゴシック"/>
      <family val="3"/>
      <charset val="128"/>
      <scheme val="minor"/>
    </font>
    <font>
      <b/>
      <sz val="12"/>
      <color rgb="FFFF0000"/>
      <name val="游ゴシック"/>
      <family val="3"/>
      <charset val="128"/>
      <scheme val="minor"/>
    </font>
    <font>
      <b/>
      <u/>
      <sz val="16"/>
      <color rgb="FFFF0000"/>
      <name val="游ゴシック"/>
      <family val="3"/>
      <charset val="128"/>
      <scheme val="minor"/>
    </font>
    <font>
      <sz val="16"/>
      <color theme="1"/>
      <name val="游ゴシック"/>
      <family val="3"/>
      <charset val="128"/>
      <scheme val="minor"/>
    </font>
    <font>
      <b/>
      <sz val="18"/>
      <color rgb="FFFF0000"/>
      <name val="游ゴシック"/>
      <family val="3"/>
      <charset val="128"/>
      <scheme val="minor"/>
    </font>
    <font>
      <b/>
      <sz val="10"/>
      <color rgb="FFFF0000"/>
      <name val="游ゴシック"/>
      <family val="3"/>
      <charset val="128"/>
      <scheme val="minor"/>
    </font>
    <font>
      <b/>
      <sz val="16"/>
      <color theme="1"/>
      <name val="游ゴシック"/>
      <family val="3"/>
      <charset val="128"/>
      <scheme val="minor"/>
    </font>
    <font>
      <sz val="16"/>
      <name val="游ゴシック"/>
      <family val="3"/>
      <charset val="128"/>
      <scheme val="minor"/>
    </font>
    <font>
      <sz val="12"/>
      <name val="游ゴシック"/>
      <family val="3"/>
      <charset val="128"/>
      <scheme val="minor"/>
    </font>
    <font>
      <b/>
      <sz val="12"/>
      <name val="游ゴシック"/>
      <family val="3"/>
      <charset val="128"/>
      <scheme val="minor"/>
    </font>
    <font>
      <b/>
      <sz val="12"/>
      <color theme="1"/>
      <name val="游ゴシック"/>
      <family val="3"/>
      <charset val="128"/>
      <scheme val="minor"/>
    </font>
    <font>
      <b/>
      <sz val="6"/>
      <name val="游ゴシック"/>
      <family val="3"/>
      <charset val="128"/>
      <scheme val="minor"/>
    </font>
    <font>
      <sz val="8"/>
      <name val="游ゴシック"/>
      <family val="3"/>
      <charset val="128"/>
      <scheme val="minor"/>
    </font>
    <font>
      <b/>
      <sz val="10"/>
      <name val="游ゴシック"/>
      <family val="3"/>
      <charset val="128"/>
      <scheme val="minor"/>
    </font>
    <font>
      <b/>
      <sz val="20"/>
      <color rgb="FFFF0000"/>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u/>
      <sz val="14"/>
      <color theme="1"/>
      <name val="游ゴシック"/>
      <family val="3"/>
      <charset val="128"/>
      <scheme val="minor"/>
    </font>
    <font>
      <sz val="14"/>
      <name val="游ゴシック"/>
      <family val="3"/>
      <charset val="128"/>
      <scheme val="minor"/>
    </font>
    <font>
      <u/>
      <sz val="14"/>
      <color theme="1"/>
      <name val="游ゴシック"/>
      <family val="3"/>
      <charset val="128"/>
      <scheme val="minor"/>
    </font>
    <font>
      <sz val="12"/>
      <color rgb="FFFF0000"/>
      <name val="游ゴシック"/>
      <family val="3"/>
      <charset val="128"/>
      <scheme val="minor"/>
    </font>
    <font>
      <b/>
      <sz val="14"/>
      <color theme="1"/>
      <name val="游ゴシック"/>
      <family val="3"/>
      <charset val="128"/>
      <scheme val="minor"/>
    </font>
    <font>
      <b/>
      <u/>
      <sz val="12"/>
      <color rgb="FFFF0000"/>
      <name val="游ゴシック"/>
      <family val="3"/>
      <charset val="128"/>
      <scheme val="minor"/>
    </font>
    <font>
      <sz val="12"/>
      <color theme="1"/>
      <name val="ＭＳ 明朝"/>
      <family val="1"/>
      <charset val="128"/>
    </font>
    <font>
      <b/>
      <sz val="14"/>
      <name val="游ゴシック"/>
      <family val="3"/>
      <charset val="128"/>
      <scheme val="minor"/>
    </font>
    <font>
      <b/>
      <sz val="18"/>
      <color theme="1"/>
      <name val="游ゴシック"/>
      <family val="3"/>
      <charset val="128"/>
      <scheme val="minor"/>
    </font>
    <font>
      <b/>
      <sz val="13"/>
      <color theme="1"/>
      <name val="游ゴシック"/>
      <family val="3"/>
      <charset val="128"/>
      <scheme val="minor"/>
    </font>
    <font>
      <sz val="14"/>
      <color theme="1"/>
      <name val="ＭＳ Ｐ明朝"/>
      <family val="1"/>
      <charset val="128"/>
    </font>
    <font>
      <sz val="16"/>
      <name val="ＭＳ 明朝"/>
      <family val="1"/>
      <charset val="128"/>
    </font>
    <font>
      <sz val="11"/>
      <color theme="1"/>
      <name val="ＭＳ Ｐゴシック"/>
      <family val="3"/>
      <charset val="128"/>
    </font>
    <font>
      <b/>
      <sz val="10.5"/>
      <color theme="1"/>
      <name val="ＭＳ Ｐ明朝"/>
      <family val="1"/>
      <charset val="128"/>
    </font>
    <font>
      <b/>
      <sz val="11"/>
      <color theme="1"/>
      <name val="ＭＳ Ｐゴシック"/>
      <family val="3"/>
      <charset val="128"/>
    </font>
    <font>
      <b/>
      <u/>
      <sz val="14"/>
      <color rgb="FFFF0000"/>
      <name val="游ゴシック"/>
      <family val="3"/>
      <charset val="128"/>
      <scheme val="minor"/>
    </font>
    <font>
      <b/>
      <u/>
      <sz val="12"/>
      <color theme="1"/>
      <name val="游ゴシック"/>
      <family val="3"/>
      <charset val="128"/>
      <scheme val="minor"/>
    </font>
    <font>
      <sz val="16"/>
      <color theme="1"/>
      <name val="ＭＳ Ｐ明朝"/>
      <family val="1"/>
      <charset val="128"/>
    </font>
    <font>
      <b/>
      <sz val="12"/>
      <color theme="1"/>
      <name val="ＭＳ Ｐゴシック"/>
      <family val="3"/>
      <charset val="128"/>
    </font>
    <font>
      <b/>
      <sz val="11"/>
      <color rgb="FFC00000"/>
      <name val="ＭＳ 明朝"/>
      <family val="1"/>
      <charset val="128"/>
    </font>
    <font>
      <sz val="14"/>
      <color theme="1"/>
      <name val="ＭＳ 明朝"/>
      <family val="1"/>
      <charset val="128"/>
    </font>
    <font>
      <sz val="10"/>
      <color rgb="FFFF0000"/>
      <name val="ＭＳ 明朝"/>
      <family val="1"/>
      <charset val="128"/>
    </font>
    <font>
      <u/>
      <sz val="8"/>
      <color theme="1"/>
      <name val="ＭＳ 明朝"/>
      <family val="1"/>
      <charset val="128"/>
    </font>
    <font>
      <sz val="8"/>
      <color theme="1"/>
      <name val="ＭＳ 明朝"/>
      <family val="1"/>
      <charset val="128"/>
    </font>
    <font>
      <sz val="8"/>
      <color theme="1"/>
      <name val="ＭＳ Ｐ明朝"/>
      <family val="1"/>
      <charset val="128"/>
    </font>
    <font>
      <sz val="16"/>
      <color theme="1"/>
      <name val="ＭＳ ゴシック"/>
      <family val="3"/>
      <charset val="128"/>
    </font>
    <font>
      <sz val="13"/>
      <color theme="1"/>
      <name val="ＭＳ 明朝"/>
      <family val="1"/>
      <charset val="128"/>
    </font>
    <font>
      <b/>
      <sz val="12"/>
      <name val="ＭＳ 明朝"/>
      <family val="1"/>
      <charset val="128"/>
    </font>
    <font>
      <b/>
      <sz val="11"/>
      <name val="ＭＳ 明朝"/>
      <family val="1"/>
      <charset val="128"/>
    </font>
    <font>
      <vertAlign val="subscript"/>
      <sz val="11"/>
      <name val="ＭＳ 明朝"/>
      <family val="1"/>
      <charset val="128"/>
    </font>
    <font>
      <b/>
      <sz val="10"/>
      <color theme="1"/>
      <name val="游ゴシック"/>
      <family val="3"/>
      <charset val="128"/>
      <scheme val="minor"/>
    </font>
    <font>
      <sz val="16"/>
      <color theme="1"/>
      <name val="ＭＳ 明朝"/>
      <family val="1"/>
      <charset val="128"/>
    </font>
    <font>
      <sz val="20"/>
      <color theme="1"/>
      <name val="ＭＳ 明朝"/>
      <family val="1"/>
      <charset val="128"/>
    </font>
    <font>
      <b/>
      <sz val="11"/>
      <color theme="1"/>
      <name val="ＭＳ Ｐ明朝"/>
      <family val="1"/>
      <charset val="128"/>
    </font>
    <font>
      <sz val="11"/>
      <color theme="1"/>
      <name val="Century"/>
      <family val="1"/>
    </font>
    <font>
      <sz val="12"/>
      <color theme="1"/>
      <name val="Century"/>
      <family val="1"/>
    </font>
    <font>
      <b/>
      <sz val="12"/>
      <color theme="1"/>
      <name val="ＭＳ Ｐ明朝"/>
      <family val="1"/>
      <charset val="128"/>
    </font>
    <font>
      <sz val="16"/>
      <color theme="1"/>
      <name val="ＭＳ Ｐゴシック"/>
      <family val="3"/>
      <charset val="128"/>
    </font>
    <font>
      <sz val="14"/>
      <color theme="1"/>
      <name val="BIZ UDゴシック"/>
      <family val="3"/>
      <charset val="128"/>
    </font>
    <font>
      <b/>
      <sz val="14"/>
      <color theme="1"/>
      <name val="BIZ UDゴシック"/>
      <family val="3"/>
      <charset val="128"/>
    </font>
    <font>
      <b/>
      <u/>
      <sz val="11"/>
      <color theme="1"/>
      <name val="游ゴシック"/>
      <family val="3"/>
      <charset val="128"/>
      <scheme val="minor"/>
    </font>
    <font>
      <sz val="16"/>
      <color theme="1"/>
      <name val="BIZ UDゴシック"/>
      <family val="3"/>
      <charset val="128"/>
    </font>
    <font>
      <b/>
      <u/>
      <sz val="20"/>
      <color theme="1"/>
      <name val="BIZ UDゴシック"/>
      <family val="3"/>
      <charset val="128"/>
    </font>
    <font>
      <sz val="11"/>
      <color theme="1"/>
      <name val="BIZ UDゴシック"/>
      <family val="3"/>
      <charset val="128"/>
    </font>
    <font>
      <sz val="12"/>
      <color theme="1"/>
      <name val="BIZ UDゴシック"/>
      <family val="3"/>
      <charset val="128"/>
    </font>
    <font>
      <b/>
      <sz val="20"/>
      <color theme="1"/>
      <name val="BIZ UDゴシック"/>
      <family val="3"/>
      <charset val="128"/>
    </font>
    <font>
      <sz val="11"/>
      <color theme="1"/>
      <name val="BIZ UDPゴシック"/>
      <family val="3"/>
      <charset val="128"/>
    </font>
    <font>
      <sz val="11"/>
      <name val="BIZ UDゴシック"/>
      <family val="3"/>
      <charset val="128"/>
    </font>
    <font>
      <sz val="12"/>
      <name val="BIZ UDゴシック"/>
      <family val="3"/>
      <charset val="128"/>
    </font>
    <font>
      <sz val="11"/>
      <color rgb="FF000000"/>
      <name val="BIZ UDゴシック"/>
      <family val="3"/>
      <charset val="128"/>
    </font>
    <font>
      <b/>
      <sz val="11"/>
      <color rgb="FFC00000"/>
      <name val="BIZ UDゴシック"/>
      <family val="3"/>
      <charset val="128"/>
    </font>
    <font>
      <b/>
      <sz val="11"/>
      <color theme="1"/>
      <name val="BIZ UDゴシック"/>
      <family val="3"/>
      <charset val="128"/>
    </font>
    <font>
      <sz val="11"/>
      <name val="Century"/>
      <family val="1"/>
      <charset val="128"/>
    </font>
    <font>
      <sz val="20"/>
      <color theme="1"/>
      <name val="BIZ UDゴシック"/>
      <family val="3"/>
      <charset val="128"/>
    </font>
    <font>
      <b/>
      <sz val="12"/>
      <color theme="1"/>
      <name val="BIZ UDゴシック"/>
      <family val="3"/>
      <charset val="128"/>
    </font>
    <font>
      <b/>
      <sz val="9"/>
      <color theme="1"/>
      <name val="BIZ UDゴシック"/>
      <family val="3"/>
      <charset val="128"/>
    </font>
    <font>
      <u/>
      <sz val="20"/>
      <color theme="1"/>
      <name val="BIZ UDゴシック"/>
      <family val="3"/>
      <charset val="128"/>
    </font>
    <font>
      <u/>
      <sz val="14"/>
      <color theme="1"/>
      <name val="BIZ UDゴシック"/>
      <family val="3"/>
      <charset val="128"/>
    </font>
    <font>
      <b/>
      <sz val="10"/>
      <name val="Segoe UI Symbol"/>
      <family val="1"/>
    </font>
    <font>
      <sz val="11"/>
      <color theme="0"/>
      <name val="ＭＳ Ｐゴシック"/>
      <family val="3"/>
      <charset val="128"/>
    </font>
    <font>
      <b/>
      <sz val="10.5"/>
      <color theme="1"/>
      <name val="ＭＳ Ｐゴシック"/>
      <family val="3"/>
      <charset val="128"/>
    </font>
    <font>
      <b/>
      <sz val="10.5"/>
      <color rgb="FFFF0000"/>
      <name val="ＭＳ Ｐゴシック"/>
      <family val="3"/>
      <charset val="128"/>
    </font>
    <font>
      <b/>
      <sz val="10"/>
      <color rgb="FFFF0000"/>
      <name val="ＭＳ Ｐゴシック"/>
      <family val="3"/>
      <charset val="128"/>
    </font>
    <font>
      <b/>
      <sz val="10.5"/>
      <name val="ＭＳ Ｐゴシック"/>
      <family val="3"/>
      <charset val="128"/>
    </font>
    <font>
      <b/>
      <sz val="10"/>
      <name val="ＭＳ Ｐゴシック"/>
      <family val="3"/>
      <charset val="128"/>
    </font>
    <font>
      <sz val="6"/>
      <color theme="1"/>
      <name val="ＭＳ Ｐ明朝"/>
      <family val="1"/>
      <charset val="128"/>
    </font>
    <font>
      <sz val="11"/>
      <color rgb="FFFF0000"/>
      <name val="BIZ UDゴシック"/>
      <family val="3"/>
      <charset val="128"/>
    </font>
    <font>
      <sz val="8"/>
      <color theme="1"/>
      <name val="游ゴシック"/>
      <family val="3"/>
      <charset val="128"/>
      <scheme val="minor"/>
    </font>
    <font>
      <b/>
      <sz val="11"/>
      <color rgb="FFFF0000"/>
      <name val="ＭＳ Ｐゴシック"/>
      <family val="3"/>
      <charset val="128"/>
    </font>
    <font>
      <b/>
      <sz val="16"/>
      <color rgb="FFFF0000"/>
      <name val="游ゴシック"/>
      <family val="3"/>
      <charset val="128"/>
      <scheme val="minor"/>
    </font>
    <font>
      <u/>
      <sz val="14"/>
      <color rgb="FFFF0000"/>
      <name val="游ゴシック"/>
      <family val="3"/>
      <charset val="128"/>
      <scheme val="minor"/>
    </font>
    <font>
      <b/>
      <sz val="11"/>
      <name val="ＭＳ Ｐゴシック"/>
      <family val="3"/>
      <charset val="128"/>
    </font>
    <font>
      <b/>
      <sz val="8"/>
      <color theme="1"/>
      <name val="ＭＳ Ｐゴシック"/>
      <family val="3"/>
      <charset val="128"/>
    </font>
    <font>
      <sz val="9"/>
      <color theme="1"/>
      <name val="ＭＳ Ｐゴシック"/>
      <family val="3"/>
      <charset val="128"/>
    </font>
    <font>
      <b/>
      <sz val="9"/>
      <name val="ＭＳ Ｐゴシック"/>
      <family val="3"/>
      <charset val="128"/>
    </font>
    <font>
      <sz val="11"/>
      <color rgb="FF0000FF"/>
      <name val="游ゴシック"/>
      <family val="3"/>
      <charset val="128"/>
      <scheme val="minor"/>
    </font>
    <font>
      <b/>
      <sz val="11"/>
      <color rgb="FFFF0000"/>
      <name val="BIZ UDゴシック"/>
      <family val="3"/>
      <charset val="128"/>
    </font>
    <font>
      <b/>
      <u/>
      <sz val="11"/>
      <color rgb="FFFF0000"/>
      <name val="BIZ UDゴシック"/>
      <family val="3"/>
      <charset val="128"/>
    </font>
    <font>
      <b/>
      <u/>
      <sz val="14"/>
      <color theme="1"/>
      <name val="BIZ UDゴシック"/>
      <family val="3"/>
      <charset val="128"/>
    </font>
    <font>
      <sz val="11"/>
      <color rgb="FF9900CC"/>
      <name val="游ゴシック"/>
      <family val="3"/>
      <charset val="128"/>
      <scheme val="minor"/>
    </font>
    <font>
      <u/>
      <sz val="11"/>
      <color rgb="FFFF0000"/>
      <name val="BIZ UDゴシック"/>
      <family val="3"/>
      <charset val="128"/>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E6FCFE"/>
        <bgColor indexed="64"/>
      </patternFill>
    </fill>
    <fill>
      <patternFill patternType="solid">
        <fgColor rgb="FFFFCCFF"/>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CCCC"/>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0F0"/>
        <bgColor indexed="64"/>
      </patternFill>
    </fill>
    <fill>
      <patternFill patternType="solid">
        <fgColor rgb="FFF0F0FF"/>
        <bgColor indexed="64"/>
      </patternFill>
    </fill>
    <fill>
      <patternFill patternType="solid">
        <fgColor theme="0" tint="-0.14999847407452621"/>
        <bgColor indexed="64"/>
      </patternFill>
    </fill>
    <fill>
      <patternFill patternType="solid">
        <fgColor theme="0" tint="-4.9989318521683403E-2"/>
        <bgColor indexed="64"/>
      </patternFill>
    </fill>
  </fills>
  <borders count="1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dotted">
        <color auto="1"/>
      </top>
      <bottom style="dotted">
        <color auto="1"/>
      </bottom>
      <diagonal/>
    </border>
    <border>
      <left/>
      <right style="medium">
        <color indexed="64"/>
      </right>
      <top style="medium">
        <color indexed="64"/>
      </top>
      <bottom/>
      <diagonal/>
    </border>
    <border>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top style="dotted">
        <color auto="1"/>
      </top>
      <bottom/>
      <diagonal/>
    </border>
    <border>
      <left style="medium">
        <color indexed="64"/>
      </left>
      <right/>
      <top style="double">
        <color indexed="64"/>
      </top>
      <bottom/>
      <diagonal/>
    </border>
    <border>
      <left style="thin">
        <color indexed="64"/>
      </left>
      <right style="thin">
        <color auto="1"/>
      </right>
      <top style="dotted">
        <color auto="1"/>
      </top>
      <bottom style="medium">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tted">
        <color auto="1"/>
      </bottom>
      <diagonal/>
    </border>
    <border>
      <left style="dotted">
        <color indexed="64"/>
      </left>
      <right style="dotted">
        <color indexed="64"/>
      </right>
      <top/>
      <bottom style="dotted">
        <color auto="1"/>
      </bottom>
      <diagonal/>
    </border>
    <border>
      <left style="dotted">
        <color indexed="64"/>
      </left>
      <right style="thin">
        <color indexed="64"/>
      </right>
      <top/>
      <bottom style="dotted">
        <color auto="1"/>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bottom style="dotted">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ashed">
        <color indexed="64"/>
      </left>
      <right/>
      <top/>
      <bottom/>
      <diagonal/>
    </border>
    <border>
      <left/>
      <right style="dashed">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hair">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otted">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theme="4" tint="0.39997558519241921"/>
      </top>
      <bottom/>
      <diagonal/>
    </border>
    <border>
      <left style="thin">
        <color indexed="64"/>
      </left>
      <right style="thin">
        <color auto="1"/>
      </right>
      <top style="thin">
        <color theme="4" tint="0.39997558519241921"/>
      </top>
      <bottom/>
      <diagonal/>
    </border>
    <border>
      <left style="thin">
        <color auto="1"/>
      </left>
      <right style="thin">
        <color auto="1"/>
      </right>
      <top style="dotted">
        <color auto="1"/>
      </top>
      <bottom style="thin">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56">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35" fillId="0" borderId="0"/>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31"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9" fontId="9" fillId="0" borderId="0" applyFont="0" applyFill="0" applyBorder="0" applyAlignment="0" applyProtection="0">
      <alignment vertical="center"/>
    </xf>
    <xf numFmtId="0" fontId="50" fillId="0" borderId="0" applyNumberFormat="0" applyFill="0" applyBorder="0" applyAlignment="0" applyProtection="0">
      <alignment vertical="center"/>
    </xf>
    <xf numFmtId="38" fontId="9"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5" fillId="0" borderId="0">
      <alignment vertical="center"/>
    </xf>
    <xf numFmtId="0" fontId="100" fillId="0" borderId="0">
      <alignment vertical="center"/>
    </xf>
  </cellStyleXfs>
  <cellXfs count="1741">
    <xf numFmtId="0" fontId="0" fillId="0" borderId="0" xfId="0">
      <alignment vertical="center"/>
    </xf>
    <xf numFmtId="0" fontId="17" fillId="0" borderId="0" xfId="0" applyFont="1">
      <alignment vertical="center"/>
    </xf>
    <xf numFmtId="0" fontId="34" fillId="0" borderId="0" xfId="5" applyFont="1" applyAlignment="1">
      <alignment vertical="center"/>
    </xf>
    <xf numFmtId="0" fontId="36" fillId="4" borderId="8" xfId="5" applyFont="1" applyFill="1" applyBorder="1" applyAlignment="1">
      <alignment horizontal="center" vertical="center" wrapText="1"/>
    </xf>
    <xf numFmtId="0" fontId="36" fillId="4" borderId="7" xfId="5" applyFont="1" applyFill="1" applyBorder="1" applyAlignment="1">
      <alignment horizontal="center" vertical="center" wrapText="1"/>
    </xf>
    <xf numFmtId="0" fontId="36" fillId="0" borderId="7" xfId="5" applyFont="1" applyBorder="1" applyAlignment="1">
      <alignment horizontal="left" vertical="center" wrapText="1"/>
    </xf>
    <xf numFmtId="0" fontId="36" fillId="0" borderId="8" xfId="5" applyFont="1" applyBorder="1" applyAlignment="1">
      <alignment horizontal="left" vertical="top" wrapText="1"/>
    </xf>
    <xf numFmtId="0" fontId="36" fillId="0" borderId="7" xfId="5" applyFont="1" applyBorder="1" applyAlignment="1">
      <alignment vertical="center" wrapText="1"/>
    </xf>
    <xf numFmtId="0" fontId="0" fillId="3" borderId="7" xfId="0" applyFill="1" applyBorder="1" applyAlignment="1">
      <alignment vertical="center" wrapText="1"/>
    </xf>
    <xf numFmtId="49" fontId="32" fillId="0" borderId="7" xfId="1" applyNumberFormat="1" applyFont="1" applyBorder="1" applyAlignment="1">
      <alignment vertical="top" wrapText="1"/>
    </xf>
    <xf numFmtId="49" fontId="9" fillId="0" borderId="7" xfId="1" applyNumberFormat="1" applyBorder="1" applyAlignment="1">
      <alignment vertical="top" wrapText="1"/>
    </xf>
    <xf numFmtId="0" fontId="0" fillId="0" borderId="7" xfId="0"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0" fillId="6" borderId="0" xfId="0" applyFill="1" applyAlignment="1">
      <alignment horizontal="center" vertical="center" wrapText="1"/>
    </xf>
    <xf numFmtId="0" fontId="24" fillId="6" borderId="0" xfId="0" applyFont="1" applyFill="1" applyAlignment="1">
      <alignment horizontal="center" vertical="center"/>
    </xf>
    <xf numFmtId="0" fontId="24" fillId="0" borderId="0" xfId="0" applyFont="1">
      <alignment vertical="center"/>
    </xf>
    <xf numFmtId="0" fontId="0" fillId="0" borderId="0" xfId="0" applyAlignment="1">
      <alignment horizontal="right" vertical="center" wrapText="1"/>
    </xf>
    <xf numFmtId="0" fontId="0" fillId="6" borderId="0" xfId="0" applyFill="1" applyAlignment="1">
      <alignment vertical="center" wrapText="1"/>
    </xf>
    <xf numFmtId="0" fontId="0" fillId="7" borderId="0" xfId="0" applyFill="1" applyAlignment="1">
      <alignment vertical="center" wrapText="1"/>
    </xf>
    <xf numFmtId="0" fontId="0" fillId="8" borderId="0" xfId="0" applyFill="1" applyAlignment="1">
      <alignment vertical="center" wrapText="1"/>
    </xf>
    <xf numFmtId="178" fontId="0" fillId="0" borderId="0" xfId="0" quotePrefix="1" applyNumberFormat="1">
      <alignment vertical="center"/>
    </xf>
    <xf numFmtId="0" fontId="17" fillId="0" borderId="0" xfId="6" applyFont="1" applyAlignment="1" applyProtection="1">
      <alignment horizontal="center" vertical="center" shrinkToFit="1"/>
      <protection locked="0"/>
    </xf>
    <xf numFmtId="0" fontId="17" fillId="0" borderId="0" xfId="6" applyFont="1" applyProtection="1">
      <alignment vertical="center"/>
      <protection locked="0"/>
    </xf>
    <xf numFmtId="0" fontId="17" fillId="0" borderId="0" xfId="6" applyFont="1" applyAlignment="1" applyProtection="1">
      <alignment vertical="center" shrinkToFit="1"/>
      <protection locked="0"/>
    </xf>
    <xf numFmtId="0" fontId="37" fillId="0" borderId="9" xfId="6" applyFont="1" applyBorder="1" applyAlignment="1" applyProtection="1">
      <alignment horizontal="center" vertical="center" shrinkToFit="1"/>
      <protection locked="0"/>
    </xf>
    <xf numFmtId="0" fontId="17" fillId="0" borderId="0" xfId="8" applyFont="1" applyAlignment="1" applyProtection="1">
      <alignment horizontal="center" vertical="center" shrinkToFit="1"/>
      <protection locked="0"/>
    </xf>
    <xf numFmtId="0" fontId="17" fillId="0" borderId="0" xfId="12" applyFont="1" applyAlignment="1" applyProtection="1">
      <alignment horizontal="center" vertical="center" shrinkToFit="1"/>
      <protection locked="0"/>
    </xf>
    <xf numFmtId="0" fontId="17" fillId="0" borderId="9" xfId="12" applyFont="1" applyBorder="1" applyAlignment="1" applyProtection="1">
      <alignment horizontal="center" vertical="center" shrinkToFit="1"/>
      <protection locked="0"/>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26" fillId="0" borderId="0" xfId="0" applyFont="1">
      <alignment vertical="center"/>
    </xf>
    <xf numFmtId="0" fontId="12" fillId="0" borderId="2" xfId="0" applyFont="1" applyBorder="1">
      <alignment vertical="center"/>
    </xf>
    <xf numFmtId="0" fontId="12" fillId="0" borderId="2" xfId="0" applyFont="1" applyBorder="1" applyAlignment="1">
      <alignment horizontal="center" vertical="center"/>
    </xf>
    <xf numFmtId="0" fontId="12" fillId="0" borderId="4" xfId="0" applyFont="1" applyBorder="1">
      <alignment vertical="center"/>
    </xf>
    <xf numFmtId="0" fontId="12" fillId="0" borderId="14" xfId="0" applyFont="1" applyBorder="1">
      <alignment vertical="center"/>
    </xf>
    <xf numFmtId="38" fontId="37" fillId="0" borderId="16" xfId="7" applyFont="1" applyFill="1" applyBorder="1" applyAlignment="1" applyProtection="1">
      <alignment vertical="center"/>
    </xf>
    <xf numFmtId="0" fontId="37" fillId="0" borderId="9" xfId="6" applyFont="1" applyBorder="1" applyAlignment="1" applyProtection="1">
      <alignment horizontal="center" vertical="center"/>
      <protection locked="0"/>
    </xf>
    <xf numFmtId="0" fontId="28" fillId="0" borderId="0" xfId="0" applyFont="1">
      <alignment vertical="center"/>
    </xf>
    <xf numFmtId="0" fontId="17" fillId="0" borderId="0" xfId="8" applyFont="1" applyAlignment="1" applyProtection="1">
      <alignment horizontal="center" vertical="center" wrapText="1" shrinkToFit="1"/>
      <protection locked="0"/>
    </xf>
    <xf numFmtId="0" fontId="22" fillId="0" borderId="0" xfId="0" applyFont="1" applyAlignment="1" applyProtection="1">
      <alignment horizontal="right" vertical="center"/>
      <protection locked="0"/>
    </xf>
    <xf numFmtId="180" fontId="22" fillId="0" borderId="0" xfId="0" applyNumberFormat="1" applyFont="1" applyAlignment="1" applyProtection="1">
      <alignment horizontal="center" vertical="center" readingOrder="2"/>
      <protection locked="0"/>
    </xf>
    <xf numFmtId="0" fontId="22" fillId="0" borderId="0" xfId="0" applyFont="1" applyAlignment="1" applyProtection="1">
      <alignment horizontal="center" vertical="center" readingOrder="2"/>
      <protection locked="0"/>
    </xf>
    <xf numFmtId="49" fontId="65" fillId="0" borderId="101" xfId="16" applyNumberFormat="1" applyFont="1" applyBorder="1" applyAlignment="1" applyProtection="1">
      <alignment horizontal="center" vertical="center" shrinkToFit="1"/>
      <protection locked="0"/>
    </xf>
    <xf numFmtId="49" fontId="65" fillId="0" borderId="102" xfId="16" applyNumberFormat="1" applyFont="1" applyBorder="1" applyAlignment="1" applyProtection="1">
      <alignment horizontal="center" vertical="center" shrinkToFit="1"/>
      <protection locked="0"/>
    </xf>
    <xf numFmtId="49" fontId="65" fillId="0" borderId="103" xfId="16" applyNumberFormat="1" applyFont="1" applyBorder="1" applyAlignment="1" applyProtection="1">
      <alignment horizontal="center" vertical="center" shrinkToFit="1"/>
      <protection locked="0"/>
    </xf>
    <xf numFmtId="49" fontId="65" fillId="0" borderId="106" xfId="16" applyNumberFormat="1" applyFont="1" applyBorder="1" applyAlignment="1" applyProtection="1">
      <alignment horizontal="center" vertical="center" shrinkToFit="1"/>
      <protection locked="0"/>
    </xf>
    <xf numFmtId="49" fontId="65" fillId="0" borderId="107" xfId="16" applyNumberFormat="1" applyFont="1" applyBorder="1" applyAlignment="1" applyProtection="1">
      <alignment horizontal="center" vertical="center" shrinkToFit="1"/>
      <protection locked="0"/>
    </xf>
    <xf numFmtId="49" fontId="65" fillId="0" borderId="108" xfId="16" applyNumberFormat="1" applyFont="1" applyBorder="1" applyAlignment="1" applyProtection="1">
      <alignment horizontal="center" vertical="center" shrinkToFit="1"/>
      <protection locked="0"/>
    </xf>
    <xf numFmtId="0" fontId="71" fillId="0" borderId="0" xfId="0" applyFont="1">
      <alignment vertical="center"/>
    </xf>
    <xf numFmtId="0" fontId="87" fillId="0" borderId="0" xfId="0" applyFont="1">
      <alignment vertical="center"/>
    </xf>
    <xf numFmtId="0" fontId="86" fillId="0" borderId="0" xfId="0" applyFont="1">
      <alignment vertical="center"/>
    </xf>
    <xf numFmtId="0" fontId="86" fillId="0" borderId="0" xfId="0" applyFont="1" applyAlignment="1">
      <alignment horizontal="center" vertical="center" wrapText="1"/>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lignment vertical="center"/>
    </xf>
    <xf numFmtId="0" fontId="12" fillId="0" borderId="5" xfId="0" applyFont="1" applyBorder="1" applyAlignment="1">
      <alignment horizontal="center" vertical="center"/>
    </xf>
    <xf numFmtId="0" fontId="12" fillId="0" borderId="16" xfId="0" applyFont="1" applyBorder="1">
      <alignment vertical="center"/>
    </xf>
    <xf numFmtId="0" fontId="12" fillId="0" borderId="2" xfId="0" applyFont="1" applyBorder="1" applyAlignment="1">
      <alignment horizontal="right" vertical="center"/>
    </xf>
    <xf numFmtId="0" fontId="12" fillId="0" borderId="3" xfId="0" applyFont="1" applyBorder="1">
      <alignment vertical="center"/>
    </xf>
    <xf numFmtId="0" fontId="12" fillId="0" borderId="16" xfId="0" applyFont="1" applyBorder="1" applyAlignment="1">
      <alignment horizontal="left" vertical="center" indent="1"/>
    </xf>
    <xf numFmtId="0" fontId="12" fillId="0" borderId="147" xfId="0" applyFont="1" applyBorder="1">
      <alignment vertical="center"/>
    </xf>
    <xf numFmtId="0" fontId="12" fillId="0" borderId="147" xfId="0" applyFont="1" applyBorder="1" applyAlignment="1">
      <alignment horizontal="center" vertical="center"/>
    </xf>
    <xf numFmtId="0" fontId="12" fillId="0" borderId="148" xfId="0" applyFont="1" applyBorder="1" applyAlignment="1">
      <alignment horizontal="center" vertical="center"/>
    </xf>
    <xf numFmtId="0" fontId="12" fillId="0" borderId="150" xfId="0" applyFont="1" applyBorder="1" applyAlignment="1">
      <alignment horizontal="left" vertical="center"/>
    </xf>
    <xf numFmtId="0" fontId="12" fillId="0" borderId="150" xfId="0" applyFont="1" applyBorder="1">
      <alignment vertical="center"/>
    </xf>
    <xf numFmtId="0" fontId="12" fillId="0" borderId="150" xfId="0" applyFont="1" applyBorder="1" applyAlignment="1">
      <alignment horizontal="right" vertical="center"/>
    </xf>
    <xf numFmtId="0" fontId="12" fillId="0" borderId="150" xfId="0" applyFont="1" applyBorder="1" applyAlignment="1">
      <alignment horizontal="center" vertical="center"/>
    </xf>
    <xf numFmtId="0" fontId="12" fillId="0" borderId="151" xfId="0" applyFont="1" applyBorder="1">
      <alignment vertical="center"/>
    </xf>
    <xf numFmtId="0" fontId="12" fillId="0" borderId="142" xfId="0" applyFont="1" applyBorder="1">
      <alignment vertical="center"/>
    </xf>
    <xf numFmtId="0" fontId="12" fillId="0" borderId="6" xfId="0" applyFont="1" applyBorder="1">
      <alignment vertical="center"/>
    </xf>
    <xf numFmtId="0" fontId="12" fillId="0" borderId="6" xfId="0" applyFont="1" applyBorder="1" applyAlignment="1">
      <alignment horizontal="center" vertical="center"/>
    </xf>
    <xf numFmtId="0" fontId="12" fillId="0" borderId="132" xfId="0" applyFont="1" applyBorder="1" applyAlignment="1">
      <alignment horizontal="center" vertical="center"/>
    </xf>
    <xf numFmtId="0" fontId="12" fillId="0" borderId="153" xfId="0" applyFont="1" applyBorder="1" applyAlignment="1">
      <alignment horizontal="center" vertical="center"/>
    </xf>
    <xf numFmtId="0" fontId="12" fillId="0" borderId="152" xfId="0" applyFont="1" applyBorder="1">
      <alignment vertical="center"/>
    </xf>
    <xf numFmtId="0" fontId="12" fillId="0" borderId="153" xfId="0" applyFont="1" applyBorder="1">
      <alignment vertical="center"/>
    </xf>
    <xf numFmtId="0" fontId="12" fillId="0" borderId="153" xfId="0" applyFont="1" applyBorder="1" applyAlignment="1">
      <alignment horizontal="right" vertical="center"/>
    </xf>
    <xf numFmtId="0" fontId="12" fillId="0" borderId="154" xfId="0" applyFont="1" applyBorder="1">
      <alignment vertical="center"/>
    </xf>
    <xf numFmtId="0" fontId="16" fillId="0" borderId="2" xfId="0" applyFont="1" applyBorder="1">
      <alignment vertical="center"/>
    </xf>
    <xf numFmtId="0" fontId="12" fillId="0" borderId="4" xfId="0" applyFont="1" applyBorder="1" applyAlignment="1">
      <alignment horizontal="center" vertical="center"/>
    </xf>
    <xf numFmtId="0" fontId="12" fillId="0" borderId="5" xfId="0" applyFont="1" applyBorder="1" applyAlignment="1">
      <alignment horizontal="left" vertical="center" wrapText="1"/>
    </xf>
    <xf numFmtId="0" fontId="102" fillId="0" borderId="1" xfId="0" applyFont="1" applyBorder="1">
      <alignment vertical="center"/>
    </xf>
    <xf numFmtId="0" fontId="103" fillId="0" borderId="149" xfId="0" applyFont="1" applyBorder="1" applyAlignment="1">
      <alignment horizontal="left" vertical="center"/>
    </xf>
    <xf numFmtId="0" fontId="12" fillId="0" borderId="4" xfId="0" applyFont="1" applyBorder="1" applyAlignment="1">
      <alignment horizontal="left" vertical="center"/>
    </xf>
    <xf numFmtId="0" fontId="20" fillId="0" borderId="0" xfId="0" applyFont="1" applyAlignment="1">
      <alignment horizontal="center" vertical="center"/>
    </xf>
    <xf numFmtId="0" fontId="103" fillId="0" borderId="129" xfId="0" applyFont="1" applyBorder="1">
      <alignment vertical="center"/>
    </xf>
    <xf numFmtId="0" fontId="0" fillId="14" borderId="0" xfId="0" applyFill="1" applyAlignment="1">
      <alignment vertical="center" wrapText="1"/>
    </xf>
    <xf numFmtId="0" fontId="87" fillId="14" borderId="0" xfId="0" applyFont="1" applyFill="1">
      <alignment vertical="center"/>
    </xf>
    <xf numFmtId="0" fontId="0" fillId="14" borderId="0" xfId="0" applyFill="1">
      <alignment vertical="center"/>
    </xf>
    <xf numFmtId="187" fontId="17" fillId="0" borderId="0" xfId="0" applyNumberFormat="1" applyFont="1" applyProtection="1">
      <alignment vertical="center"/>
      <protection locked="0"/>
    </xf>
    <xf numFmtId="188" fontId="17" fillId="0" borderId="0" xfId="0" applyNumberFormat="1" applyFont="1" applyAlignment="1" applyProtection="1">
      <alignment horizontal="center" vertical="center"/>
      <protection locked="0"/>
    </xf>
    <xf numFmtId="189" fontId="17" fillId="0" borderId="0" xfId="0" applyNumberFormat="1" applyFont="1" applyAlignment="1" applyProtection="1">
      <alignment horizontal="center" vertical="center"/>
      <protection locked="0"/>
    </xf>
    <xf numFmtId="0" fontId="15" fillId="0" borderId="0" xfId="0" applyFont="1" applyProtection="1">
      <alignment vertical="center"/>
      <protection locked="0"/>
    </xf>
    <xf numFmtId="0" fontId="15" fillId="0" borderId="0" xfId="12" applyFont="1" applyAlignment="1" applyProtection="1">
      <alignment horizontal="center" vertical="center" shrinkToFit="1"/>
      <protection locked="0"/>
    </xf>
    <xf numFmtId="185" fontId="81" fillId="0" borderId="8" xfId="2" applyNumberFormat="1" applyFont="1" applyFill="1" applyBorder="1" applyAlignment="1" applyProtection="1">
      <alignment horizontal="center" vertical="center" wrapText="1"/>
    </xf>
    <xf numFmtId="185" fontId="15" fillId="0" borderId="8" xfId="2" applyNumberFormat="1" applyFont="1" applyFill="1" applyBorder="1" applyAlignment="1" applyProtection="1">
      <alignment horizontal="center" vertical="center" wrapText="1"/>
    </xf>
    <xf numFmtId="38" fontId="45" fillId="0" borderId="0" xfId="2" applyFont="1" applyFill="1" applyBorder="1" applyAlignment="1" applyProtection="1">
      <alignment vertical="center"/>
    </xf>
    <xf numFmtId="38" fontId="13" fillId="0" borderId="0" xfId="2" applyFont="1" applyFill="1" applyBorder="1" applyAlignment="1" applyProtection="1">
      <alignment vertical="center"/>
    </xf>
    <xf numFmtId="0" fontId="9" fillId="0" borderId="0" xfId="0" applyFont="1" applyProtection="1">
      <alignment vertical="center"/>
      <protection locked="0"/>
    </xf>
    <xf numFmtId="0" fontId="2" fillId="0" borderId="0" xfId="6" applyFont="1" applyAlignment="1" applyProtection="1">
      <alignment vertical="center" shrinkToFit="1"/>
      <protection locked="0"/>
    </xf>
    <xf numFmtId="0" fontId="2" fillId="0" borderId="9" xfId="6" applyFont="1" applyBorder="1" applyAlignment="1" applyProtection="1">
      <alignment vertical="center" shrinkToFit="1"/>
      <protection locked="0"/>
    </xf>
    <xf numFmtId="0" fontId="2" fillId="0" borderId="9" xfId="12" applyFont="1" applyBorder="1" applyAlignment="1" applyProtection="1">
      <alignment vertical="center" shrinkToFit="1"/>
      <protection locked="0"/>
    </xf>
    <xf numFmtId="185" fontId="76" fillId="15" borderId="122" xfId="0" applyNumberFormat="1" applyFont="1" applyFill="1" applyBorder="1" applyProtection="1">
      <alignment vertical="center"/>
      <protection locked="0"/>
    </xf>
    <xf numFmtId="185" fontId="76" fillId="15" borderId="8" xfId="0" applyNumberFormat="1" applyFont="1" applyFill="1" applyBorder="1" applyProtection="1">
      <alignment vertical="center"/>
      <protection locked="0"/>
    </xf>
    <xf numFmtId="185" fontId="76" fillId="15" borderId="49" xfId="0" applyNumberFormat="1" applyFont="1" applyFill="1" applyBorder="1" applyProtection="1">
      <alignment vertical="center"/>
      <protection locked="0"/>
    </xf>
    <xf numFmtId="0" fontId="114" fillId="0" borderId="0" xfId="0" applyFont="1" applyAlignment="1">
      <alignment vertical="center" wrapText="1"/>
    </xf>
    <xf numFmtId="0" fontId="127" fillId="0" borderId="0" xfId="0" applyFont="1" applyAlignment="1">
      <alignment vertical="center" wrapText="1"/>
    </xf>
    <xf numFmtId="0" fontId="130" fillId="0" borderId="0" xfId="0" applyFont="1">
      <alignment vertical="center"/>
    </xf>
    <xf numFmtId="0" fontId="10" fillId="0" borderId="0" xfId="0" applyFont="1">
      <alignment vertical="center"/>
    </xf>
    <xf numFmtId="0" fontId="10" fillId="0" borderId="0" xfId="0" applyFont="1" applyAlignment="1">
      <alignment horizontal="justify" vertical="center"/>
    </xf>
    <xf numFmtId="0" fontId="86"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83" fillId="0" borderId="0" xfId="0" applyFont="1" applyAlignment="1">
      <alignment horizontal="left"/>
    </xf>
    <xf numFmtId="0" fontId="58" fillId="0" borderId="0" xfId="0" applyFont="1" applyAlignment="1">
      <alignment vertical="center" wrapText="1"/>
    </xf>
    <xf numFmtId="0" fontId="80" fillId="0" borderId="0" xfId="0" applyFont="1" applyAlignment="1">
      <alignment vertical="center" wrapText="1"/>
    </xf>
    <xf numFmtId="0" fontId="117" fillId="0" borderId="0" xfId="0" applyFont="1" applyAlignment="1">
      <alignment vertical="center" wrapText="1"/>
    </xf>
    <xf numFmtId="0" fontId="0" fillId="0" borderId="0" xfId="0" applyAlignment="1">
      <alignment horizontal="left" vertical="center"/>
    </xf>
    <xf numFmtId="0" fontId="72" fillId="0" borderId="0" xfId="0" applyFont="1">
      <alignment vertical="center"/>
    </xf>
    <xf numFmtId="0" fontId="48" fillId="0" borderId="0" xfId="0" applyFont="1" applyAlignment="1">
      <alignment horizontal="left"/>
    </xf>
    <xf numFmtId="0" fontId="72" fillId="0" borderId="0" xfId="0" applyFont="1" applyAlignment="1">
      <alignment horizontal="center" vertical="center"/>
    </xf>
    <xf numFmtId="0" fontId="73" fillId="0" borderId="0" xfId="0" applyFont="1" applyAlignment="1">
      <alignment horizontal="center" vertical="center"/>
    </xf>
    <xf numFmtId="0" fontId="114" fillId="0" borderId="0" xfId="0" applyFont="1" applyAlignment="1">
      <alignment horizontal="center" vertical="center"/>
    </xf>
    <xf numFmtId="0" fontId="22" fillId="0" borderId="0" xfId="0" applyFont="1">
      <alignment vertical="center"/>
    </xf>
    <xf numFmtId="0" fontId="0" fillId="0" borderId="0" xfId="0" applyAlignment="1">
      <alignment horizontal="left" vertical="center" wrapText="1"/>
    </xf>
    <xf numFmtId="0" fontId="72" fillId="11" borderId="72" xfId="0" applyFont="1" applyFill="1" applyBorder="1" applyAlignment="1">
      <alignment horizontal="center" vertical="center"/>
    </xf>
    <xf numFmtId="0" fontId="72" fillId="11" borderId="7" xfId="0" applyFont="1" applyFill="1" applyBorder="1" applyAlignment="1">
      <alignment horizontal="center" vertical="center"/>
    </xf>
    <xf numFmtId="0" fontId="78" fillId="0" borderId="0" xfId="0" applyFont="1">
      <alignment vertical="center"/>
    </xf>
    <xf numFmtId="0" fontId="0" fillId="0" borderId="0" xfId="0" applyAlignment="1">
      <alignment horizontal="right" vertical="center"/>
    </xf>
    <xf numFmtId="0" fontId="90" fillId="0" borderId="0" xfId="0" applyFont="1">
      <alignment vertical="center"/>
    </xf>
    <xf numFmtId="0" fontId="76" fillId="11" borderId="19" xfId="0" applyFont="1" applyFill="1" applyBorder="1" applyAlignment="1">
      <alignment horizontal="center" vertical="center"/>
    </xf>
    <xf numFmtId="0" fontId="76" fillId="11" borderId="12" xfId="0" applyFont="1" applyFill="1" applyBorder="1" applyAlignment="1">
      <alignment horizontal="center" vertical="center"/>
    </xf>
    <xf numFmtId="0" fontId="72" fillId="0" borderId="84" xfId="6" applyFont="1" applyBorder="1" applyAlignment="1">
      <alignment horizontal="left" vertical="center" shrinkToFit="1"/>
    </xf>
    <xf numFmtId="0" fontId="72" fillId="0" borderId="84" xfId="0" applyFont="1" applyBorder="1">
      <alignment vertical="center"/>
    </xf>
    <xf numFmtId="0" fontId="72" fillId="11" borderId="12" xfId="0" applyFont="1" applyFill="1" applyBorder="1" applyAlignment="1">
      <alignment horizontal="center" vertical="center" wrapText="1"/>
    </xf>
    <xf numFmtId="0" fontId="72" fillId="11" borderId="42" xfId="0" applyFont="1" applyFill="1" applyBorder="1" applyAlignment="1">
      <alignment horizontal="center" vertical="center"/>
    </xf>
    <xf numFmtId="0" fontId="72" fillId="11" borderId="53" xfId="0" applyFont="1" applyFill="1" applyBorder="1" applyAlignment="1">
      <alignment horizontal="center" vertical="center"/>
    </xf>
    <xf numFmtId="0" fontId="72" fillId="11" borderId="11" xfId="0" applyFont="1" applyFill="1" applyBorder="1" applyAlignment="1">
      <alignment horizontal="center" vertical="center"/>
    </xf>
    <xf numFmtId="0" fontId="55" fillId="11" borderId="11" xfId="0" applyFont="1" applyFill="1" applyBorder="1" applyAlignment="1">
      <alignment horizontal="center" vertical="center" wrapText="1"/>
    </xf>
    <xf numFmtId="0" fontId="47" fillId="11" borderId="11" xfId="0" applyFont="1" applyFill="1" applyBorder="1" applyAlignment="1">
      <alignment horizontal="center" vertical="center" wrapText="1"/>
    </xf>
    <xf numFmtId="0" fontId="72" fillId="11" borderId="12" xfId="0" applyFont="1" applyFill="1" applyBorder="1" applyAlignment="1">
      <alignment horizontal="center" vertical="center"/>
    </xf>
    <xf numFmtId="0" fontId="79" fillId="11" borderId="58" xfId="0" applyFont="1" applyFill="1" applyBorder="1" applyAlignment="1">
      <alignment vertical="center" textRotation="255" wrapText="1"/>
    </xf>
    <xf numFmtId="0" fontId="48" fillId="0" borderId="58" xfId="0" applyFont="1" applyBorder="1" applyAlignment="1">
      <alignment horizontal="center" vertical="center" wrapText="1"/>
    </xf>
    <xf numFmtId="0" fontId="72" fillId="0" borderId="16" xfId="0" applyFont="1" applyBorder="1">
      <alignment vertical="center"/>
    </xf>
    <xf numFmtId="185" fontId="76" fillId="0" borderId="130" xfId="0" applyNumberFormat="1" applyFont="1" applyBorder="1">
      <alignment vertical="center"/>
    </xf>
    <xf numFmtId="0" fontId="72" fillId="0" borderId="112" xfId="0" applyFont="1" applyBorder="1">
      <alignment vertical="center"/>
    </xf>
    <xf numFmtId="185" fontId="76" fillId="0" borderId="122" xfId="0" applyNumberFormat="1" applyFont="1" applyBorder="1">
      <alignment vertical="center"/>
    </xf>
    <xf numFmtId="0" fontId="73" fillId="0" borderId="0" xfId="0" applyFont="1" applyAlignment="1">
      <alignment horizontal="left" vertical="center"/>
    </xf>
    <xf numFmtId="0" fontId="72" fillId="0" borderId="9" xfId="0" applyFont="1" applyBorder="1">
      <alignment vertical="center"/>
    </xf>
    <xf numFmtId="185" fontId="76" fillId="0" borderId="87" xfId="0" applyNumberFormat="1" applyFont="1" applyBorder="1">
      <alignment vertical="center"/>
    </xf>
    <xf numFmtId="185" fontId="76" fillId="0" borderId="8" xfId="0" applyNumberFormat="1" applyFont="1" applyBorder="1">
      <alignment vertical="center"/>
    </xf>
    <xf numFmtId="0" fontId="0" fillId="0" borderId="0" xfId="0" applyAlignment="1">
      <alignment horizontal="center" vertical="center"/>
    </xf>
    <xf numFmtId="185" fontId="76" fillId="0" borderId="41" xfId="0" applyNumberFormat="1" applyFont="1" applyBorder="1">
      <alignment vertical="center"/>
    </xf>
    <xf numFmtId="0" fontId="72" fillId="0" borderId="86" xfId="0" applyFont="1" applyBorder="1">
      <alignment vertical="center"/>
    </xf>
    <xf numFmtId="185" fontId="76" fillId="0" borderId="49" xfId="0" applyNumberFormat="1" applyFont="1" applyBorder="1">
      <alignment vertical="center"/>
    </xf>
    <xf numFmtId="0" fontId="105" fillId="11" borderId="39" xfId="6" applyFont="1" applyFill="1" applyBorder="1" applyAlignment="1">
      <alignment horizontal="left" vertical="center" wrapText="1" shrinkToFit="1"/>
    </xf>
    <xf numFmtId="0" fontId="114" fillId="0" borderId="40" xfId="0" applyFont="1" applyBorder="1">
      <alignment vertical="center"/>
    </xf>
    <xf numFmtId="0" fontId="105" fillId="11" borderId="84" xfId="6" applyFont="1" applyFill="1" applyBorder="1" applyAlignment="1">
      <alignment horizontal="left" vertical="center" wrapText="1" shrinkToFit="1"/>
    </xf>
    <xf numFmtId="0" fontId="113" fillId="0" borderId="0" xfId="0" applyFont="1" applyAlignment="1">
      <alignment vertical="center" wrapText="1"/>
    </xf>
    <xf numFmtId="0" fontId="105" fillId="11" borderId="104" xfId="6" applyFont="1" applyFill="1" applyBorder="1" applyAlignment="1">
      <alignment horizontal="left" vertical="center" wrapText="1" shrinkToFit="1"/>
    </xf>
    <xf numFmtId="0" fontId="53" fillId="0" borderId="0" xfId="0" applyFont="1" applyAlignment="1">
      <alignment horizontal="left" vertical="center"/>
    </xf>
    <xf numFmtId="0" fontId="54" fillId="0" borderId="0" xfId="0" applyFont="1">
      <alignment vertical="center"/>
    </xf>
    <xf numFmtId="0" fontId="105" fillId="11" borderId="163" xfId="6" applyFont="1" applyFill="1" applyBorder="1" applyAlignment="1">
      <alignment horizontal="left" vertical="center" wrapText="1" shrinkToFit="1"/>
    </xf>
    <xf numFmtId="0" fontId="105" fillId="11" borderId="85" xfId="6" applyFont="1" applyFill="1" applyBorder="1" applyAlignment="1">
      <alignment horizontal="left" vertical="center" wrapText="1" shrinkToFit="1"/>
    </xf>
    <xf numFmtId="183" fontId="0" fillId="0" borderId="0" xfId="0" applyNumberFormat="1" applyAlignment="1">
      <alignment horizontal="center" vertical="center"/>
    </xf>
    <xf numFmtId="183" fontId="0" fillId="0" borderId="0" xfId="0" applyNumberFormat="1" applyAlignment="1">
      <alignment horizontal="center"/>
    </xf>
    <xf numFmtId="0" fontId="57" fillId="0" borderId="0" xfId="0" applyFont="1">
      <alignment vertical="center"/>
    </xf>
    <xf numFmtId="0" fontId="46" fillId="13" borderId="0" xfId="0" applyFont="1" applyFill="1" applyAlignment="1">
      <alignment horizontal="center" vertical="center"/>
    </xf>
    <xf numFmtId="183" fontId="46" fillId="13" borderId="0" xfId="0" applyNumberFormat="1" applyFont="1" applyFill="1" applyAlignment="1">
      <alignment horizontal="center" vertical="center"/>
    </xf>
    <xf numFmtId="0" fontId="46" fillId="13" borderId="0" xfId="0" applyFont="1" applyFill="1" applyAlignment="1">
      <alignment horizontal="left" vertical="center"/>
    </xf>
    <xf numFmtId="0" fontId="46" fillId="13" borderId="0" xfId="0" applyFont="1" applyFill="1">
      <alignment vertical="center"/>
    </xf>
    <xf numFmtId="1" fontId="46" fillId="13" borderId="0" xfId="0" applyNumberFormat="1" applyFont="1" applyFill="1" applyAlignment="1">
      <alignment horizontal="left" vertical="center"/>
    </xf>
    <xf numFmtId="1" fontId="46" fillId="13" borderId="0" xfId="0" applyNumberFormat="1" applyFont="1" applyFill="1">
      <alignment vertical="center"/>
    </xf>
    <xf numFmtId="0" fontId="46" fillId="13" borderId="0" xfId="0" applyFont="1" applyFill="1" applyAlignment="1">
      <alignment horizontal="right" vertical="center"/>
    </xf>
    <xf numFmtId="183" fontId="46" fillId="13" borderId="0" xfId="0" applyNumberFormat="1" applyFont="1" applyFill="1">
      <alignment vertical="center"/>
    </xf>
    <xf numFmtId="0" fontId="76" fillId="13" borderId="0" xfId="0" applyFont="1" applyFill="1">
      <alignment vertical="center"/>
    </xf>
    <xf numFmtId="0" fontId="112" fillId="16" borderId="82" xfId="0" applyFont="1" applyFill="1" applyBorder="1" applyAlignment="1" applyProtection="1">
      <alignment horizontal="center" vertical="center"/>
      <protection locked="0"/>
    </xf>
    <xf numFmtId="0" fontId="72" fillId="11" borderId="112" xfId="0" applyFont="1" applyFill="1" applyBorder="1">
      <alignment vertical="center"/>
    </xf>
    <xf numFmtId="0" fontId="72" fillId="11" borderId="84" xfId="0" applyFont="1" applyFill="1" applyBorder="1">
      <alignment vertical="center"/>
    </xf>
    <xf numFmtId="0" fontId="72" fillId="11" borderId="86" xfId="0" applyFont="1" applyFill="1" applyBorder="1">
      <alignment vertical="center"/>
    </xf>
    <xf numFmtId="0" fontId="72" fillId="11" borderId="16" xfId="0" applyFont="1" applyFill="1" applyBorder="1">
      <alignment vertical="center"/>
    </xf>
    <xf numFmtId="0" fontId="72" fillId="11" borderId="9" xfId="0" applyFont="1" applyFill="1" applyBorder="1">
      <alignment vertical="center"/>
    </xf>
    <xf numFmtId="0" fontId="72" fillId="11" borderId="0" xfId="0" applyFont="1" applyFill="1">
      <alignment vertical="center"/>
    </xf>
    <xf numFmtId="0" fontId="79" fillId="11" borderId="84" xfId="6" applyFont="1" applyFill="1" applyBorder="1" applyAlignment="1">
      <alignment horizontal="left" vertical="center" shrinkToFit="1"/>
    </xf>
    <xf numFmtId="0" fontId="79" fillId="11" borderId="84" xfId="0" applyFont="1" applyFill="1" applyBorder="1">
      <alignment vertical="center"/>
    </xf>
    <xf numFmtId="0" fontId="121" fillId="0" borderId="0" xfId="0" applyFont="1">
      <alignment vertical="center"/>
    </xf>
    <xf numFmtId="0" fontId="13"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0" fontId="15" fillId="2" borderId="0" xfId="1" applyFont="1" applyFill="1" applyAlignment="1">
      <alignment horizontal="right" vertical="center"/>
    </xf>
    <xf numFmtId="0" fontId="15" fillId="0" borderId="0" xfId="0" applyFont="1" applyAlignment="1">
      <alignment horizontal="right" vertical="center"/>
    </xf>
    <xf numFmtId="0" fontId="101" fillId="0" borderId="0" xfId="0" applyFont="1">
      <alignment vertical="center"/>
    </xf>
    <xf numFmtId="0" fontId="15" fillId="0" borderId="6" xfId="0" applyFont="1" applyBorder="1" applyAlignment="1">
      <alignment horizontal="center" vertical="center" shrinkToFit="1"/>
    </xf>
    <xf numFmtId="0" fontId="15" fillId="0" borderId="0" xfId="0" applyFont="1" applyAlignment="1">
      <alignment horizontal="left" vertical="center" wrapText="1"/>
    </xf>
    <xf numFmtId="0" fontId="51" fillId="0" borderId="4" xfId="0" applyFont="1" applyBorder="1" applyAlignment="1">
      <alignment horizontal="right" vertical="center"/>
    </xf>
    <xf numFmtId="0" fontId="81" fillId="0" borderId="10" xfId="0" applyFont="1" applyBorder="1">
      <alignment vertical="center"/>
    </xf>
    <xf numFmtId="0" fontId="81" fillId="0" borderId="3" xfId="0" applyFont="1" applyBorder="1">
      <alignment vertical="center"/>
    </xf>
    <xf numFmtId="0" fontId="81" fillId="0" borderId="9" xfId="0" applyFont="1" applyBorder="1">
      <alignment vertical="center"/>
    </xf>
    <xf numFmtId="0" fontId="81" fillId="0" borderId="5" xfId="0" applyFont="1" applyBorder="1">
      <alignment vertical="center"/>
    </xf>
    <xf numFmtId="0" fontId="81" fillId="0" borderId="15" xfId="0" applyFont="1" applyBorder="1">
      <alignment vertical="center"/>
    </xf>
    <xf numFmtId="0" fontId="15" fillId="0" borderId="0" xfId="0" applyFont="1" applyAlignment="1">
      <alignment horizontal="center" vertical="center" wrapText="1"/>
    </xf>
    <xf numFmtId="185" fontId="95" fillId="0" borderId="2" xfId="2" applyNumberFormat="1" applyFont="1" applyFill="1" applyBorder="1" applyAlignment="1" applyProtection="1">
      <alignment horizontal="center" vertical="center"/>
    </xf>
    <xf numFmtId="0" fontId="81" fillId="0" borderId="2" xfId="0" applyFont="1" applyBorder="1">
      <alignment vertical="center"/>
    </xf>
    <xf numFmtId="183" fontId="15" fillId="0" borderId="0" xfId="0" applyNumberFormat="1" applyFont="1" applyAlignment="1">
      <alignment vertical="center" shrinkToFit="1"/>
    </xf>
    <xf numFmtId="183" fontId="15" fillId="0" borderId="0" xfId="0" applyNumberFormat="1" applyFont="1">
      <alignment vertical="center"/>
    </xf>
    <xf numFmtId="0" fontId="15" fillId="0" borderId="1" xfId="0" applyFont="1" applyBorder="1">
      <alignment vertical="center"/>
    </xf>
    <xf numFmtId="0" fontId="15" fillId="0" borderId="2" xfId="0" applyFont="1" applyBorder="1">
      <alignment vertical="center"/>
    </xf>
    <xf numFmtId="183" fontId="15" fillId="0" borderId="2" xfId="0" applyNumberFormat="1" applyFont="1" applyBorder="1" applyAlignment="1">
      <alignment vertical="center" shrinkToFit="1"/>
    </xf>
    <xf numFmtId="183" fontId="15" fillId="0" borderId="166" xfId="0" applyNumberFormat="1" applyFont="1" applyBorder="1" applyAlignment="1">
      <alignment vertical="center" shrinkToFit="1"/>
    </xf>
    <xf numFmtId="0" fontId="15" fillId="0" borderId="4" xfId="0" applyFont="1" applyBorder="1" applyAlignment="1">
      <alignment horizontal="right" vertical="center"/>
    </xf>
    <xf numFmtId="0" fontId="15" fillId="0" borderId="14" xfId="0" applyFont="1" applyBorder="1" applyAlignment="1">
      <alignment horizontal="right" vertical="center"/>
    </xf>
    <xf numFmtId="0" fontId="33" fillId="0" borderId="0" xfId="0" applyFont="1" applyAlignment="1">
      <alignment vertical="top"/>
    </xf>
    <xf numFmtId="0" fontId="17" fillId="0" borderId="0" xfId="0" applyFont="1" applyAlignment="1">
      <alignment horizontal="left" vertical="center"/>
    </xf>
    <xf numFmtId="0" fontId="17" fillId="0" borderId="0" xfId="0" applyFont="1" applyAlignment="1">
      <alignment horizontal="center" vertical="center"/>
    </xf>
    <xf numFmtId="0" fontId="17" fillId="2" borderId="0" xfId="0" applyFont="1" applyFill="1">
      <alignment vertical="center"/>
    </xf>
    <xf numFmtId="0" fontId="17" fillId="0" borderId="1" xfId="0" applyFont="1" applyBorder="1" applyAlignment="1">
      <alignment horizontal="center" vertical="center"/>
    </xf>
    <xf numFmtId="0" fontId="17" fillId="0" borderId="22" xfId="0" applyFont="1" applyBorder="1">
      <alignment vertical="center"/>
    </xf>
    <xf numFmtId="0" fontId="20" fillId="0" borderId="23" xfId="0" applyFont="1" applyBorder="1">
      <alignment vertical="center"/>
    </xf>
    <xf numFmtId="0" fontId="20" fillId="0" borderId="161" xfId="0" applyFont="1" applyBorder="1" applyAlignment="1">
      <alignment horizontal="left" vertical="center"/>
    </xf>
    <xf numFmtId="0" fontId="17" fillId="0" borderId="4" xfId="0" applyFont="1" applyBorder="1" applyAlignment="1">
      <alignment horizontal="center" vertical="center"/>
    </xf>
    <xf numFmtId="0" fontId="17" fillId="0" borderId="29" xfId="0" applyFont="1" applyBorder="1">
      <alignment vertical="center"/>
    </xf>
    <xf numFmtId="0" fontId="20" fillId="0" borderId="30" xfId="0" applyFont="1" applyBorder="1">
      <alignment vertical="center"/>
    </xf>
    <xf numFmtId="0" fontId="20" fillId="0" borderId="156" xfId="0" applyFont="1" applyBorder="1" applyAlignment="1">
      <alignment horizontal="left" vertical="center"/>
    </xf>
    <xf numFmtId="0" fontId="17" fillId="0" borderId="14" xfId="0" applyFont="1" applyBorder="1">
      <alignment vertical="center"/>
    </xf>
    <xf numFmtId="0" fontId="20" fillId="0" borderId="33" xfId="0" applyFont="1" applyBorder="1" applyAlignment="1">
      <alignment vertical="center" shrinkToFit="1"/>
    </xf>
    <xf numFmtId="0" fontId="20" fillId="0" borderId="157" xfId="0" applyFont="1" applyBorder="1" applyAlignment="1">
      <alignment horizontal="left" vertical="center"/>
    </xf>
    <xf numFmtId="0" fontId="17" fillId="0" borderId="23" xfId="0" applyFont="1" applyBorder="1">
      <alignment vertical="center"/>
    </xf>
    <xf numFmtId="0" fontId="17" fillId="0" borderId="30" xfId="0" applyFont="1" applyBorder="1" applyAlignment="1">
      <alignment vertical="center" shrinkToFit="1"/>
    </xf>
    <xf numFmtId="0" fontId="33" fillId="0" borderId="30" xfId="0" applyFont="1" applyBorder="1" applyAlignment="1">
      <alignment vertical="center" wrapText="1"/>
    </xf>
    <xf numFmtId="0" fontId="17" fillId="0" borderId="32" xfId="0" applyFont="1" applyBorder="1">
      <alignment vertical="center"/>
    </xf>
    <xf numFmtId="0" fontId="29" fillId="0" borderId="0" xfId="0" applyFont="1">
      <alignment vertical="center"/>
    </xf>
    <xf numFmtId="0" fontId="33" fillId="0" borderId="0" xfId="0" applyFont="1" applyAlignment="1">
      <alignment horizontal="left" vertical="center"/>
    </xf>
    <xf numFmtId="0" fontId="17" fillId="0" borderId="30" xfId="0" applyFont="1" applyBorder="1">
      <alignment vertical="center"/>
    </xf>
    <xf numFmtId="0" fontId="20" fillId="0" borderId="33" xfId="0" applyFont="1" applyBorder="1">
      <alignment vertical="center"/>
    </xf>
    <xf numFmtId="0" fontId="15" fillId="0" borderId="0" xfId="0" applyFont="1" applyAlignment="1">
      <alignment horizontal="left" vertical="top"/>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24" xfId="0" applyFont="1" applyBorder="1" applyAlignment="1">
      <alignment horizontal="center" vertical="center"/>
    </xf>
    <xf numFmtId="0" fontId="15" fillId="0" borderId="15" xfId="0" applyFont="1" applyBorder="1" applyAlignment="1">
      <alignment horizontal="center" vertical="center"/>
    </xf>
    <xf numFmtId="176" fontId="15" fillId="0" borderId="10" xfId="0" applyNumberFormat="1" applyFont="1" applyBorder="1" applyAlignment="1">
      <alignment horizontal="center"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lignment vertical="center"/>
    </xf>
    <xf numFmtId="0" fontId="45" fillId="0" borderId="0" xfId="0" applyFont="1" applyAlignment="1">
      <alignment horizontal="distributed" vertical="distributed"/>
    </xf>
    <xf numFmtId="0" fontId="15" fillId="0" borderId="0" xfId="0" applyFont="1" applyAlignment="1">
      <alignment vertical="center" wrapText="1"/>
    </xf>
    <xf numFmtId="0" fontId="114" fillId="0" borderId="0" xfId="0" applyFont="1">
      <alignment vertical="center"/>
    </xf>
    <xf numFmtId="0" fontId="128" fillId="0" borderId="0" xfId="0" applyFont="1">
      <alignment vertical="center"/>
    </xf>
    <xf numFmtId="0" fontId="119" fillId="0" borderId="0" xfId="0" applyFont="1" applyAlignment="1">
      <alignment horizontal="left" vertical="center"/>
    </xf>
    <xf numFmtId="0" fontId="119" fillId="0" borderId="0" xfId="0" applyFont="1" applyAlignment="1">
      <alignment horizontal="center" vertical="center"/>
    </xf>
    <xf numFmtId="0" fontId="119" fillId="0" borderId="0" xfId="0" applyFont="1">
      <alignment vertical="center"/>
    </xf>
    <xf numFmtId="0" fontId="119" fillId="0" borderId="0" xfId="0" applyFont="1" applyAlignment="1">
      <alignment vertical="center" wrapText="1"/>
    </xf>
    <xf numFmtId="0" fontId="119" fillId="0" borderId="0" xfId="0" applyFont="1" applyAlignment="1">
      <alignment horizontal="left" vertical="center" wrapText="1" indent="1"/>
    </xf>
    <xf numFmtId="0" fontId="129" fillId="0" borderId="0" xfId="0" applyFont="1" applyAlignment="1">
      <alignment horizontal="left" vertical="center"/>
    </xf>
    <xf numFmtId="0" fontId="119" fillId="0" borderId="7" xfId="0" applyFont="1" applyBorder="1" applyAlignment="1">
      <alignment horizontal="center" vertical="center"/>
    </xf>
    <xf numFmtId="0" fontId="118" fillId="0" borderId="0" xfId="0" applyFont="1">
      <alignment vertical="center"/>
    </xf>
    <xf numFmtId="0" fontId="119" fillId="0" borderId="119" xfId="0" applyFont="1" applyBorder="1" applyAlignment="1">
      <alignment horizontal="center" vertical="center"/>
    </xf>
    <xf numFmtId="0" fontId="119" fillId="0" borderId="172" xfId="0" applyFont="1" applyBorder="1" applyAlignment="1">
      <alignment horizontal="center" vertical="center"/>
    </xf>
    <xf numFmtId="0" fontId="119" fillId="0" borderId="120" xfId="0" applyFont="1" applyBorder="1" applyAlignment="1">
      <alignment horizontal="center" vertical="center"/>
    </xf>
    <xf numFmtId="0" fontId="118" fillId="0" borderId="19" xfId="0" applyFont="1" applyBorder="1" applyAlignment="1">
      <alignment horizontal="center" vertical="center"/>
    </xf>
    <xf numFmtId="0" fontId="118" fillId="0" borderId="179" xfId="0" applyFont="1" applyBorder="1" applyAlignment="1">
      <alignment horizontal="center" vertical="center"/>
    </xf>
    <xf numFmtId="0" fontId="118" fillId="0" borderId="180" xfId="0" applyFont="1" applyBorder="1" applyAlignment="1">
      <alignment horizontal="center" vertical="center"/>
    </xf>
    <xf numFmtId="0" fontId="118" fillId="0" borderId="181" xfId="0" applyFont="1" applyBorder="1" applyAlignment="1">
      <alignment horizontal="center" vertical="center"/>
    </xf>
    <xf numFmtId="0" fontId="9" fillId="0" borderId="0" xfId="0" applyFont="1">
      <alignment vertical="center"/>
    </xf>
    <xf numFmtId="0" fontId="118" fillId="0" borderId="28" xfId="0" applyFont="1" applyBorder="1" applyAlignment="1">
      <alignment horizontal="center" vertical="center"/>
    </xf>
    <xf numFmtId="0" fontId="118" fillId="0" borderId="173" xfId="0" applyFont="1" applyBorder="1" applyAlignment="1">
      <alignment horizontal="center" vertical="center"/>
    </xf>
    <xf numFmtId="0" fontId="118" fillId="0" borderId="174" xfId="0" applyFont="1" applyBorder="1" applyAlignment="1">
      <alignment horizontal="center" vertical="center"/>
    </xf>
    <xf numFmtId="0" fontId="118" fillId="0" borderId="175" xfId="0" applyFont="1" applyBorder="1" applyAlignment="1">
      <alignment horizontal="center" vertical="center"/>
    </xf>
    <xf numFmtId="0" fontId="118" fillId="0" borderId="29" xfId="0" applyFont="1" applyBorder="1">
      <alignment vertical="center"/>
    </xf>
    <xf numFmtId="0" fontId="118" fillId="0" borderId="31" xfId="0" applyFont="1" applyBorder="1">
      <alignment vertical="center"/>
    </xf>
    <xf numFmtId="0" fontId="122" fillId="0" borderId="29" xfId="0" applyFont="1" applyBorder="1">
      <alignment vertical="center"/>
    </xf>
    <xf numFmtId="0" fontId="118" fillId="0" borderId="171" xfId="0" applyFont="1" applyBorder="1" applyAlignment="1">
      <alignment horizontal="center" vertical="center"/>
    </xf>
    <xf numFmtId="0" fontId="122" fillId="0" borderId="32" xfId="0" applyFont="1" applyBorder="1">
      <alignment vertical="center"/>
    </xf>
    <xf numFmtId="0" fontId="118" fillId="0" borderId="34" xfId="0" applyFont="1" applyBorder="1">
      <alignment vertical="center"/>
    </xf>
    <xf numFmtId="0" fontId="118" fillId="0" borderId="176" xfId="0" applyFont="1" applyBorder="1" applyAlignment="1">
      <alignment horizontal="center" vertical="center"/>
    </xf>
    <xf numFmtId="0" fontId="118" fillId="0" borderId="177" xfId="0" applyFont="1" applyBorder="1" applyAlignment="1">
      <alignment horizontal="center" vertical="center"/>
    </xf>
    <xf numFmtId="0" fontId="118" fillId="0" borderId="178" xfId="0" applyFont="1" applyBorder="1" applyAlignment="1">
      <alignment horizontal="center" vertical="center"/>
    </xf>
    <xf numFmtId="0" fontId="17" fillId="0" borderId="1" xfId="0" applyFont="1" applyBorder="1">
      <alignment vertical="center"/>
    </xf>
    <xf numFmtId="0" fontId="17" fillId="0" borderId="2" xfId="0" applyFont="1" applyBorder="1">
      <alignment vertical="center"/>
    </xf>
    <xf numFmtId="0" fontId="17" fillId="0" borderId="4" xfId="0" applyFont="1" applyBorder="1">
      <alignment vertical="center"/>
    </xf>
    <xf numFmtId="0" fontId="19" fillId="0" borderId="0" xfId="0" applyFont="1">
      <alignment vertical="center"/>
    </xf>
    <xf numFmtId="0" fontId="17" fillId="0" borderId="0" xfId="0" applyFont="1" applyAlignment="1">
      <alignment vertical="top" wrapText="1"/>
    </xf>
    <xf numFmtId="0" fontId="17" fillId="0" borderId="0" xfId="0" applyFont="1" applyAlignment="1">
      <alignment horizontal="left" vertical="center" wrapText="1"/>
    </xf>
    <xf numFmtId="0" fontId="108" fillId="0" borderId="0" xfId="0" applyFont="1">
      <alignment vertical="center"/>
    </xf>
    <xf numFmtId="0" fontId="17" fillId="0" borderId="0" xfId="0" applyFont="1" applyAlignment="1">
      <alignment vertical="center" wrapText="1"/>
    </xf>
    <xf numFmtId="0" fontId="19" fillId="0" borderId="4" xfId="0" applyFont="1" applyBorder="1">
      <alignment vertical="center"/>
    </xf>
    <xf numFmtId="0" fontId="19" fillId="0" borderId="0" xfId="0" applyFont="1" applyAlignment="1">
      <alignment horizontal="left" vertical="center" wrapText="1"/>
    </xf>
    <xf numFmtId="0" fontId="19" fillId="2" borderId="0" xfId="0" applyFont="1" applyFill="1" applyAlignment="1">
      <alignment vertical="center" wrapText="1"/>
    </xf>
    <xf numFmtId="0" fontId="17" fillId="2" borderId="0" xfId="0" applyFont="1" applyFill="1" applyAlignment="1">
      <alignment vertical="center" wrapText="1"/>
    </xf>
    <xf numFmtId="0" fontId="19" fillId="2" borderId="4" xfId="0" applyFont="1" applyFill="1" applyBorder="1" applyAlignment="1">
      <alignment vertical="center" wrapText="1"/>
    </xf>
    <xf numFmtId="0" fontId="17" fillId="0" borderId="0" xfId="0" applyFont="1" applyAlignment="1">
      <alignment horizontal="right" vertical="center"/>
    </xf>
    <xf numFmtId="187" fontId="17" fillId="0" borderId="0" xfId="0" applyNumberFormat="1" applyFont="1">
      <alignment vertical="center"/>
    </xf>
    <xf numFmtId="188" fontId="17" fillId="0" borderId="0" xfId="0" applyNumberFormat="1" applyFont="1" applyAlignment="1">
      <alignment horizontal="center" vertical="center"/>
    </xf>
    <xf numFmtId="189" fontId="17" fillId="0" borderId="0" xfId="0" applyNumberFormat="1" applyFont="1" applyAlignment="1">
      <alignment horizontal="center" vertical="center"/>
    </xf>
    <xf numFmtId="0" fontId="19" fillId="0" borderId="0" xfId="0" applyFont="1" applyAlignment="1">
      <alignment horizontal="center" vertical="center"/>
    </xf>
    <xf numFmtId="0" fontId="19" fillId="3" borderId="0" xfId="0" applyFont="1" applyFill="1" applyAlignment="1">
      <alignment horizontal="center" vertical="center"/>
    </xf>
    <xf numFmtId="0" fontId="0" fillId="0" borderId="0" xfId="0" applyAlignment="1">
      <alignment vertical="center" shrinkToFit="1"/>
    </xf>
    <xf numFmtId="0" fontId="17" fillId="0" borderId="0" xfId="0" applyFont="1" applyAlignment="1">
      <alignment vertical="center" shrinkToFit="1"/>
    </xf>
    <xf numFmtId="0" fontId="23" fillId="0" borderId="0" xfId="0" applyFont="1" applyAlignment="1">
      <alignment vertical="center" shrinkToFit="1"/>
    </xf>
    <xf numFmtId="0" fontId="17" fillId="0" borderId="0" xfId="0" applyFont="1" applyAlignment="1">
      <alignment horizontal="center" vertical="center" shrinkToFit="1"/>
    </xf>
    <xf numFmtId="0" fontId="19" fillId="0" borderId="0" xfId="0" applyFont="1" applyAlignment="1">
      <alignment vertical="center" shrinkToFit="1"/>
    </xf>
    <xf numFmtId="0" fontId="29" fillId="0" borderId="0" xfId="0" applyFont="1" applyAlignment="1">
      <alignment horizontal="left" vertical="center"/>
    </xf>
    <xf numFmtId="0" fontId="0" fillId="0" borderId="14" xfId="0" applyBorder="1">
      <alignment vertical="center"/>
    </xf>
    <xf numFmtId="0" fontId="0" fillId="0" borderId="16" xfId="0" applyBorder="1" applyAlignment="1">
      <alignment horizontal="left" vertical="center"/>
    </xf>
    <xf numFmtId="0" fontId="19" fillId="0" borderId="16" xfId="0" applyFont="1" applyBorder="1" applyAlignment="1">
      <alignment horizontal="left" vertical="center" wrapText="1"/>
    </xf>
    <xf numFmtId="0" fontId="17" fillId="0" borderId="0" xfId="0" applyFont="1" applyAlignment="1" applyProtection="1">
      <alignment vertical="center" wrapText="1"/>
      <protection locked="0"/>
    </xf>
    <xf numFmtId="0" fontId="17" fillId="2" borderId="0" xfId="0" applyFont="1" applyFill="1" applyAlignment="1">
      <alignment vertical="top" wrapText="1"/>
    </xf>
    <xf numFmtId="0" fontId="122" fillId="0" borderId="0" xfId="0" applyFont="1" applyAlignment="1">
      <alignment horizontal="right" vertical="center"/>
    </xf>
    <xf numFmtId="0" fontId="122" fillId="0" borderId="0" xfId="0" applyFont="1">
      <alignment vertical="center"/>
    </xf>
    <xf numFmtId="0" fontId="13" fillId="0" borderId="0" xfId="0" applyFont="1" applyAlignment="1">
      <alignment horizontal="justify" vertical="center"/>
    </xf>
    <xf numFmtId="0" fontId="122" fillId="0" borderId="0" xfId="0" applyFont="1" applyAlignment="1">
      <alignment horizontal="center" vertical="center"/>
    </xf>
    <xf numFmtId="0" fontId="124" fillId="5" borderId="4" xfId="0" applyFont="1" applyFill="1" applyBorder="1">
      <alignment vertical="center"/>
    </xf>
    <xf numFmtId="0" fontId="122" fillId="5" borderId="0" xfId="0" applyFont="1" applyFill="1">
      <alignment vertical="center"/>
    </xf>
    <xf numFmtId="0" fontId="122" fillId="5" borderId="5" xfId="0" applyFont="1" applyFill="1" applyBorder="1">
      <alignment vertical="center"/>
    </xf>
    <xf numFmtId="0" fontId="15" fillId="0" borderId="16" xfId="0" applyFont="1" applyBorder="1" applyAlignment="1">
      <alignment vertical="center" wrapText="1"/>
    </xf>
    <xf numFmtId="0" fontId="122" fillId="5" borderId="4" xfId="0" applyFont="1" applyFill="1" applyBorder="1">
      <alignment vertical="center"/>
    </xf>
    <xf numFmtId="0" fontId="109" fillId="0" borderId="0" xfId="0" applyFont="1">
      <alignment vertical="center"/>
    </xf>
    <xf numFmtId="0" fontId="15" fillId="0" borderId="9" xfId="0" applyFont="1" applyBorder="1">
      <alignment vertical="center"/>
    </xf>
    <xf numFmtId="177" fontId="110" fillId="0" borderId="0" xfId="0" applyNumberFormat="1" applyFont="1" applyAlignment="1">
      <alignment vertical="center" wrapText="1"/>
    </xf>
    <xf numFmtId="0" fontId="123" fillId="0" borderId="0" xfId="0" applyFont="1">
      <alignment vertical="center"/>
    </xf>
    <xf numFmtId="0" fontId="122" fillId="5" borderId="14" xfId="0" applyFont="1" applyFill="1" applyBorder="1">
      <alignment vertical="center"/>
    </xf>
    <xf numFmtId="0" fontId="122" fillId="5" borderId="16" xfId="0" applyFont="1" applyFill="1" applyBorder="1">
      <alignment vertical="center"/>
    </xf>
    <xf numFmtId="0" fontId="122" fillId="5" borderId="15" xfId="0" applyFont="1" applyFill="1" applyBorder="1">
      <alignment vertical="center"/>
    </xf>
    <xf numFmtId="177" fontId="122" fillId="0" borderId="0" xfId="0" applyNumberFormat="1" applyFont="1">
      <alignment vertical="center"/>
    </xf>
    <xf numFmtId="0" fontId="109" fillId="0" borderId="0" xfId="0" applyFont="1" applyAlignment="1">
      <alignment horizontal="left" vertical="center"/>
    </xf>
    <xf numFmtId="0" fontId="15" fillId="0" borderId="2" xfId="0" applyFont="1" applyBorder="1" applyAlignment="1">
      <alignment horizontal="center" vertical="center"/>
    </xf>
    <xf numFmtId="0" fontId="110" fillId="0" borderId="0" xfId="0" applyFont="1">
      <alignment vertical="center"/>
    </xf>
    <xf numFmtId="0" fontId="123"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horizontal="center" vertical="center"/>
    </xf>
    <xf numFmtId="0" fontId="15" fillId="0" borderId="2" xfId="0" applyFont="1" applyBorder="1" applyAlignment="1">
      <alignment horizontal="right" vertical="center"/>
    </xf>
    <xf numFmtId="0" fontId="15" fillId="0" borderId="3" xfId="0" applyFont="1" applyBorder="1">
      <alignment vertical="center"/>
    </xf>
    <xf numFmtId="0" fontId="123" fillId="0" borderId="0" xfId="0" applyFont="1" applyAlignment="1">
      <alignment vertical="top" wrapText="1"/>
    </xf>
    <xf numFmtId="0" fontId="51" fillId="0" borderId="4" xfId="0" applyFont="1" applyBorder="1">
      <alignment vertical="center"/>
    </xf>
    <xf numFmtId="0" fontId="15" fillId="0" borderId="5" xfId="0" applyFont="1" applyBorder="1">
      <alignment vertical="center"/>
    </xf>
    <xf numFmtId="0" fontId="15" fillId="0" borderId="9" xfId="0" applyFont="1" applyBorder="1" applyAlignment="1">
      <alignment horizontal="center" vertical="center" wrapText="1"/>
    </xf>
    <xf numFmtId="0" fontId="15" fillId="0" borderId="4" xfId="0" applyFont="1" applyBorder="1">
      <alignment vertical="center"/>
    </xf>
    <xf numFmtId="0" fontId="15" fillId="0" borderId="7" xfId="0" applyFont="1" applyBorder="1" applyAlignment="1">
      <alignment horizontal="center" vertical="center" wrapText="1"/>
    </xf>
    <xf numFmtId="0" fontId="15" fillId="0" borderId="8" xfId="0" applyFont="1" applyBorder="1">
      <alignment vertical="center"/>
    </xf>
    <xf numFmtId="0" fontId="15" fillId="0" borderId="7" xfId="0" applyFont="1" applyBorder="1">
      <alignment vertical="center"/>
    </xf>
    <xf numFmtId="182" fontId="15" fillId="0" borderId="5" xfId="0" applyNumberFormat="1" applyFont="1" applyBorder="1" applyAlignment="1">
      <alignment horizontal="left" vertical="center"/>
    </xf>
    <xf numFmtId="0" fontId="15" fillId="0" borderId="14" xfId="0" applyFont="1" applyBorder="1">
      <alignment vertical="center"/>
    </xf>
    <xf numFmtId="0" fontId="15" fillId="0" borderId="15" xfId="0" applyFont="1" applyBorder="1">
      <alignment vertical="center"/>
    </xf>
    <xf numFmtId="0" fontId="15" fillId="0" borderId="7" xfId="0" quotePrefix="1" applyFont="1" applyBorder="1" applyAlignment="1">
      <alignment horizontal="left" vertical="center"/>
    </xf>
    <xf numFmtId="0" fontId="15" fillId="0" borderId="7" xfId="0" applyFont="1" applyBorder="1" applyAlignment="1">
      <alignment horizontal="left" vertical="center" shrinkToFit="1"/>
    </xf>
    <xf numFmtId="0" fontId="15" fillId="0" borderId="0" xfId="0" applyFont="1" applyAlignment="1"/>
    <xf numFmtId="190" fontId="15" fillId="0" borderId="7" xfId="0" applyNumberFormat="1" applyFont="1" applyBorder="1" applyProtection="1">
      <alignment vertical="center"/>
      <protection locked="0"/>
    </xf>
    <xf numFmtId="0" fontId="126" fillId="0" borderId="0" xfId="0" applyFont="1">
      <alignment vertical="center"/>
    </xf>
    <xf numFmtId="0" fontId="125" fillId="0" borderId="0" xfId="0" applyFont="1">
      <alignment vertical="center"/>
    </xf>
    <xf numFmtId="0" fontId="12" fillId="0" borderId="147" xfId="0" applyFont="1" applyBorder="1" applyProtection="1">
      <alignment vertical="center"/>
      <protection locked="0"/>
    </xf>
    <xf numFmtId="0" fontId="59" fillId="0" borderId="0" xfId="0" applyFont="1" applyAlignment="1"/>
    <xf numFmtId="0" fontId="52" fillId="0" borderId="0" xfId="0" applyFont="1">
      <alignment vertical="center"/>
    </xf>
    <xf numFmtId="0" fontId="52" fillId="0" borderId="0" xfId="0" applyFont="1" applyAlignment="1">
      <alignment horizontal="left" vertical="center"/>
    </xf>
    <xf numFmtId="0" fontId="56" fillId="0" borderId="0" xfId="0" applyFont="1" applyAlignment="1">
      <alignment horizontal="center" vertical="center"/>
    </xf>
    <xf numFmtId="0" fontId="64" fillId="0" borderId="0" xfId="0" applyFont="1" applyAlignment="1">
      <alignment horizontal="center" vertical="center"/>
    </xf>
    <xf numFmtId="0" fontId="79" fillId="0" borderId="0" xfId="0" applyFont="1" applyAlignment="1">
      <alignment wrapText="1"/>
    </xf>
    <xf numFmtId="0" fontId="22" fillId="0" borderId="36" xfId="0" applyFont="1" applyBorder="1">
      <alignment vertical="center"/>
    </xf>
    <xf numFmtId="0" fontId="22" fillId="0" borderId="83" xfId="0" applyFont="1" applyBorder="1">
      <alignment vertical="center"/>
    </xf>
    <xf numFmtId="0" fontId="22" fillId="0" borderId="92" xfId="0" applyFont="1" applyBorder="1">
      <alignment vertical="center"/>
    </xf>
    <xf numFmtId="0" fontId="22" fillId="0" borderId="40" xfId="0" applyFont="1" applyBorder="1">
      <alignment vertical="center"/>
    </xf>
    <xf numFmtId="0" fontId="22" fillId="0" borderId="0" xfId="0" applyFont="1" applyAlignment="1">
      <alignment horizontal="left" vertical="center"/>
    </xf>
    <xf numFmtId="0" fontId="22" fillId="0" borderId="0" xfId="0" applyFont="1" applyAlignment="1">
      <alignment vertical="center" readingOrder="2"/>
    </xf>
    <xf numFmtId="38" fontId="22" fillId="0" borderId="0" xfId="0" applyNumberFormat="1" applyFont="1" applyAlignment="1">
      <alignment vertical="center" readingOrder="2"/>
    </xf>
    <xf numFmtId="0" fontId="22" fillId="0" borderId="93" xfId="0" applyFont="1" applyBorder="1">
      <alignment vertical="center"/>
    </xf>
    <xf numFmtId="0" fontId="22" fillId="0" borderId="0" xfId="0" applyFont="1" applyAlignment="1">
      <alignment vertical="center" shrinkToFit="1"/>
    </xf>
    <xf numFmtId="0" fontId="22" fillId="0" borderId="0" xfId="0" applyFont="1" applyAlignment="1">
      <alignment horizontal="center" vertical="center"/>
    </xf>
    <xf numFmtId="179" fontId="22" fillId="0" borderId="0" xfId="0" applyNumberFormat="1" applyFont="1" applyAlignment="1">
      <alignment vertical="center" readingOrder="2"/>
    </xf>
    <xf numFmtId="0" fontId="24" fillId="0" borderId="40" xfId="0" applyFont="1" applyBorder="1" applyAlignment="1">
      <alignment horizontal="right" vertical="center"/>
    </xf>
    <xf numFmtId="0" fontId="49" fillId="0" borderId="40" xfId="0" applyFont="1" applyBorder="1" applyAlignment="1">
      <alignment horizontal="right" vertical="center" shrinkToFit="1"/>
    </xf>
    <xf numFmtId="0" fontId="49" fillId="0" borderId="40" xfId="0" applyFont="1" applyBorder="1" applyAlignment="1">
      <alignment horizontal="right" vertical="center"/>
    </xf>
    <xf numFmtId="0" fontId="0" fillId="0" borderId="40" xfId="0" applyBorder="1">
      <alignment vertical="center"/>
    </xf>
    <xf numFmtId="0" fontId="0" fillId="0" borderId="0" xfId="0" applyAlignment="1">
      <alignment vertical="center" readingOrder="2"/>
    </xf>
    <xf numFmtId="0" fontId="0" fillId="0" borderId="93" xfId="0" applyBorder="1">
      <alignment vertical="center"/>
    </xf>
    <xf numFmtId="186" fontId="22" fillId="0" borderId="0" xfId="0" applyNumberFormat="1" applyFont="1">
      <alignment vertical="center"/>
    </xf>
    <xf numFmtId="49" fontId="22" fillId="0" borderId="0" xfId="0" applyNumberFormat="1" applyFont="1" applyAlignment="1">
      <alignment horizontal="right" vertical="center"/>
    </xf>
    <xf numFmtId="179" fontId="22" fillId="0" borderId="0" xfId="0" applyNumberFormat="1" applyFont="1">
      <alignment vertical="center"/>
    </xf>
    <xf numFmtId="0" fontId="55" fillId="0" borderId="0" xfId="0" applyFont="1">
      <alignment vertical="center"/>
    </xf>
    <xf numFmtId="0" fontId="61" fillId="0" borderId="0" xfId="0" applyFont="1">
      <alignment vertical="center"/>
    </xf>
    <xf numFmtId="0" fontId="22" fillId="0" borderId="0" xfId="12" applyFont="1">
      <alignment vertical="center"/>
    </xf>
    <xf numFmtId="0" fontId="43" fillId="0" borderId="0" xfId="12" applyFont="1">
      <alignment vertical="center"/>
    </xf>
    <xf numFmtId="0" fontId="43" fillId="0" borderId="0" xfId="12" applyFont="1" applyAlignment="1">
      <alignment horizontal="right" vertical="center" wrapText="1"/>
    </xf>
    <xf numFmtId="0" fontId="43" fillId="0" borderId="0" xfId="12" applyFont="1" applyAlignment="1">
      <alignment horizontal="center" vertical="center" wrapText="1"/>
    </xf>
    <xf numFmtId="0" fontId="43" fillId="0" borderId="0" xfId="12" applyFont="1" applyAlignment="1">
      <alignment vertical="center" wrapText="1"/>
    </xf>
    <xf numFmtId="0" fontId="46" fillId="0" borderId="72" xfId="16" applyFont="1" applyBorder="1" applyAlignment="1">
      <alignment horizontal="center" vertical="center" shrinkToFit="1"/>
    </xf>
    <xf numFmtId="0" fontId="66" fillId="0" borderId="1" xfId="16" applyFont="1" applyBorder="1" applyAlignment="1">
      <alignment horizontal="left" vertical="center"/>
    </xf>
    <xf numFmtId="0" fontId="68" fillId="0" borderId="2" xfId="16" applyFont="1" applyBorder="1" applyAlignment="1">
      <alignment horizontal="left" vertical="top"/>
    </xf>
    <xf numFmtId="0" fontId="11" fillId="0" borderId="2" xfId="16" applyFont="1" applyBorder="1" applyAlignment="1">
      <alignment vertical="top"/>
    </xf>
    <xf numFmtId="0" fontId="11" fillId="0" borderId="104" xfId="16" applyFont="1" applyBorder="1" applyAlignment="1">
      <alignment vertical="top"/>
    </xf>
    <xf numFmtId="0" fontId="66" fillId="0" borderId="105" xfId="16" applyFont="1" applyBorder="1" applyAlignment="1">
      <alignment vertical="center" wrapText="1"/>
    </xf>
    <xf numFmtId="0" fontId="69" fillId="0" borderId="36" xfId="16" applyFont="1" applyBorder="1">
      <alignment vertical="center"/>
    </xf>
    <xf numFmtId="0" fontId="46" fillId="0" borderId="83" xfId="16" applyFont="1" applyBorder="1">
      <alignment vertical="center"/>
    </xf>
    <xf numFmtId="0" fontId="69" fillId="0" borderId="83" xfId="16" applyFont="1" applyBorder="1">
      <alignment vertical="center"/>
    </xf>
    <xf numFmtId="0" fontId="69" fillId="0" borderId="0" xfId="16" applyFont="1">
      <alignment vertical="center"/>
    </xf>
    <xf numFmtId="0" fontId="0" fillId="0" borderId="0" xfId="12" applyFont="1">
      <alignment vertical="center"/>
    </xf>
    <xf numFmtId="0" fontId="0" fillId="0" borderId="0" xfId="12" applyFont="1" applyAlignment="1">
      <alignment horizontal="center" vertical="center"/>
    </xf>
    <xf numFmtId="0" fontId="37" fillId="0" borderId="0" xfId="9" applyFont="1">
      <alignment vertical="center"/>
    </xf>
    <xf numFmtId="0" fontId="17" fillId="0" borderId="0" xfId="9" applyFont="1">
      <alignment vertical="center"/>
    </xf>
    <xf numFmtId="0" fontId="17" fillId="0" borderId="0" xfId="9" applyFont="1" applyAlignment="1">
      <alignment horizontal="center" vertical="center"/>
    </xf>
    <xf numFmtId="0" fontId="17" fillId="0" borderId="0" xfId="9" applyFont="1" applyAlignment="1">
      <alignment horizontal="right" vertical="center"/>
    </xf>
    <xf numFmtId="0" fontId="17" fillId="0" borderId="0" xfId="9" applyFont="1" applyAlignment="1">
      <alignment horizontal="center" vertical="center" shrinkToFit="1"/>
    </xf>
    <xf numFmtId="58" fontId="17" fillId="0" borderId="0" xfId="9" applyNumberFormat="1" applyFont="1" applyAlignment="1">
      <alignment horizontal="right" vertical="center" shrinkToFit="1"/>
    </xf>
    <xf numFmtId="0" fontId="37" fillId="0" borderId="0" xfId="9" applyFont="1" applyAlignment="1">
      <alignment horizontal="center" vertical="center"/>
    </xf>
    <xf numFmtId="0" fontId="30" fillId="0" borderId="0" xfId="9" applyFont="1" applyAlignment="1">
      <alignment horizontal="center" vertical="center" wrapText="1"/>
    </xf>
    <xf numFmtId="0" fontId="42" fillId="0" borderId="0" xfId="9" applyFont="1" applyAlignment="1">
      <alignment horizontal="center" vertical="center" wrapText="1"/>
    </xf>
    <xf numFmtId="0" fontId="37" fillId="0" borderId="0" xfId="8" applyFont="1" applyAlignment="1">
      <alignment horizontal="center" vertical="center" shrinkToFit="1"/>
    </xf>
    <xf numFmtId="0" fontId="37" fillId="0" borderId="0" xfId="8" applyFont="1" applyAlignment="1">
      <alignment vertical="center" shrinkToFit="1"/>
    </xf>
    <xf numFmtId="0" fontId="2" fillId="0" borderId="0" xfId="9" applyFont="1">
      <alignment vertical="center"/>
    </xf>
    <xf numFmtId="0" fontId="18" fillId="0" borderId="0" xfId="9" applyFont="1" applyAlignment="1">
      <alignment horizontal="center" vertical="center"/>
    </xf>
    <xf numFmtId="0" fontId="37" fillId="0" borderId="0" xfId="9" applyFont="1" applyAlignment="1">
      <alignment vertical="center" shrinkToFit="1"/>
    </xf>
    <xf numFmtId="0" fontId="37" fillId="0" borderId="0" xfId="9" applyFont="1" applyAlignment="1">
      <alignment horizontal="center" vertical="center" shrinkToFit="1"/>
    </xf>
    <xf numFmtId="0" fontId="17" fillId="0" borderId="1" xfId="9" applyFont="1" applyBorder="1">
      <alignment vertical="center"/>
    </xf>
    <xf numFmtId="0" fontId="17" fillId="0" borderId="0" xfId="10" applyFont="1">
      <alignment vertical="center"/>
    </xf>
    <xf numFmtId="0" fontId="37" fillId="0" borderId="2" xfId="9" applyFont="1" applyBorder="1" applyAlignment="1">
      <alignment horizontal="center" vertical="center"/>
    </xf>
    <xf numFmtId="0" fontId="22" fillId="0" borderId="8" xfId="0" applyFont="1" applyBorder="1" applyAlignment="1">
      <alignment vertical="center" readingOrder="2"/>
    </xf>
    <xf numFmtId="0" fontId="22" fillId="0" borderId="10" xfId="0" applyFont="1" applyBorder="1" applyAlignment="1">
      <alignment vertical="center" readingOrder="2"/>
    </xf>
    <xf numFmtId="0" fontId="37" fillId="0" borderId="10" xfId="9" applyFont="1" applyBorder="1" applyAlignment="1">
      <alignment horizontal="center" vertical="center" shrinkToFit="1"/>
    </xf>
    <xf numFmtId="0" fontId="17" fillId="0" borderId="4" xfId="10" applyFont="1" applyBorder="1">
      <alignment vertical="center"/>
    </xf>
    <xf numFmtId="181" fontId="37" fillId="0" borderId="0" xfId="10" applyNumberFormat="1" applyFont="1" applyAlignment="1">
      <alignment horizontal="right" vertical="center" shrinkToFit="1"/>
    </xf>
    <xf numFmtId="0" fontId="37" fillId="0" borderId="0" xfId="10" applyFont="1">
      <alignment vertical="center"/>
    </xf>
    <xf numFmtId="0" fontId="19" fillId="0" borderId="5" xfId="10" applyFont="1" applyBorder="1" applyAlignment="1">
      <alignment vertical="center" shrinkToFit="1"/>
    </xf>
    <xf numFmtId="0" fontId="17" fillId="0" borderId="0" xfId="10" applyFont="1" applyAlignment="1">
      <alignment horizontal="center" vertical="center"/>
    </xf>
    <xf numFmtId="0" fontId="37" fillId="0" borderId="15" xfId="10" applyFont="1" applyBorder="1" applyAlignment="1">
      <alignment vertical="center" shrinkToFit="1"/>
    </xf>
    <xf numFmtId="0" fontId="37" fillId="0" borderId="3" xfId="9" applyFont="1" applyBorder="1">
      <alignment vertical="center"/>
    </xf>
    <xf numFmtId="177" fontId="37" fillId="0" borderId="2" xfId="9" applyNumberFormat="1" applyFont="1" applyBorder="1" applyAlignment="1">
      <alignment horizontal="left" vertical="center"/>
    </xf>
    <xf numFmtId="0" fontId="88" fillId="0" borderId="0" xfId="9" applyFont="1">
      <alignment vertical="center"/>
    </xf>
    <xf numFmtId="0" fontId="17" fillId="0" borderId="0" xfId="12" applyFont="1">
      <alignment vertical="center"/>
    </xf>
    <xf numFmtId="0" fontId="19" fillId="0" borderId="10" xfId="12" applyFont="1" applyBorder="1" applyAlignment="1">
      <alignment horizontal="center" vertical="center"/>
    </xf>
    <xf numFmtId="0" fontId="19" fillId="0" borderId="8" xfId="12" applyFont="1" applyBorder="1">
      <alignment vertical="center"/>
    </xf>
    <xf numFmtId="0" fontId="19" fillId="0" borderId="9" xfId="12" applyFont="1" applyBorder="1">
      <alignment vertical="center"/>
    </xf>
    <xf numFmtId="185" fontId="19" fillId="0" borderId="0" xfId="12" applyNumberFormat="1" applyFont="1" applyAlignment="1">
      <alignment vertical="center" shrinkToFit="1"/>
    </xf>
    <xf numFmtId="0" fontId="19" fillId="0" borderId="0" xfId="12" applyFont="1">
      <alignment vertical="center"/>
    </xf>
    <xf numFmtId="0" fontId="19" fillId="0" borderId="2" xfId="12" applyFont="1" applyBorder="1" applyAlignment="1">
      <alignment horizontal="right" vertical="center" wrapText="1"/>
    </xf>
    <xf numFmtId="0" fontId="19" fillId="0" borderId="2" xfId="12" applyFont="1" applyBorder="1" applyAlignment="1">
      <alignment horizontal="center" vertical="center" wrapText="1"/>
    </xf>
    <xf numFmtId="0" fontId="19" fillId="0" borderId="2" xfId="12" applyFont="1" applyBorder="1" applyAlignment="1">
      <alignment vertical="center" wrapText="1"/>
    </xf>
    <xf numFmtId="0" fontId="19" fillId="0" borderId="0" xfId="12" applyFont="1" applyAlignment="1">
      <alignment vertical="center" wrapText="1"/>
    </xf>
    <xf numFmtId="0" fontId="19" fillId="0" borderId="16" xfId="12" applyFont="1" applyBorder="1">
      <alignment vertical="center"/>
    </xf>
    <xf numFmtId="0" fontId="19" fillId="0" borderId="16" xfId="12" applyFont="1" applyBorder="1" applyAlignment="1">
      <alignment horizontal="right" vertical="center" wrapText="1"/>
    </xf>
    <xf numFmtId="0" fontId="19" fillId="0" borderId="16" xfId="12" applyFont="1" applyBorder="1" applyAlignment="1">
      <alignment horizontal="center" vertical="center" wrapText="1"/>
    </xf>
    <xf numFmtId="0" fontId="19" fillId="0" borderId="16" xfId="12" applyFont="1" applyBorder="1" applyAlignment="1">
      <alignment vertical="center" wrapText="1"/>
    </xf>
    <xf numFmtId="0" fontId="19" fillId="0" borderId="61" xfId="16" applyFont="1" applyBorder="1" applyAlignment="1">
      <alignment horizontal="center" vertical="center" shrinkToFit="1"/>
    </xf>
    <xf numFmtId="0" fontId="19" fillId="0" borderId="98" xfId="16" applyFont="1" applyBorder="1" applyAlignment="1">
      <alignment horizontal="center" vertical="center" shrinkToFit="1"/>
    </xf>
    <xf numFmtId="0" fontId="19" fillId="0" borderId="9" xfId="16" applyFont="1" applyBorder="1" applyAlignment="1">
      <alignment horizontal="center" vertical="center" shrinkToFit="1"/>
    </xf>
    <xf numFmtId="0" fontId="19" fillId="0" borderId="63" xfId="16" applyFont="1" applyBorder="1" applyAlignment="1">
      <alignment horizontal="center" vertical="center" shrinkToFit="1"/>
    </xf>
    <xf numFmtId="0" fontId="19" fillId="0" borderId="61" xfId="16" applyFont="1" applyBorder="1">
      <alignment vertical="center"/>
    </xf>
    <xf numFmtId="0" fontId="19" fillId="0" borderId="62" xfId="16" applyFont="1" applyBorder="1" applyAlignment="1">
      <alignment horizontal="center" vertical="center" shrinkToFit="1"/>
    </xf>
    <xf numFmtId="0" fontId="19" fillId="0" borderId="8" xfId="16" applyFont="1" applyBorder="1" applyAlignment="1">
      <alignment horizontal="center" vertical="center" shrinkToFit="1"/>
    </xf>
    <xf numFmtId="0" fontId="19" fillId="0" borderId="61" xfId="16" applyFont="1" applyBorder="1" applyAlignment="1">
      <alignment vertical="center" shrinkToFit="1"/>
    </xf>
    <xf numFmtId="0" fontId="111" fillId="0" borderId="1" xfId="16" applyFont="1" applyBorder="1" applyAlignment="1">
      <alignment horizontal="left" vertical="center"/>
    </xf>
    <xf numFmtId="0" fontId="111" fillId="0" borderId="2" xfId="16" applyFont="1" applyBorder="1" applyAlignment="1">
      <alignment horizontal="left" vertical="top"/>
    </xf>
    <xf numFmtId="0" fontId="19" fillId="0" borderId="2" xfId="16" applyFont="1" applyBorder="1" applyAlignment="1">
      <alignment vertical="top"/>
    </xf>
    <xf numFmtId="0" fontId="19" fillId="0" borderId="0" xfId="16" applyFont="1" applyAlignment="1">
      <alignment vertical="top"/>
    </xf>
    <xf numFmtId="0" fontId="19" fillId="0" borderId="5" xfId="16" applyFont="1" applyBorder="1" applyAlignment="1">
      <alignment vertical="top"/>
    </xf>
    <xf numFmtId="0" fontId="19" fillId="0" borderId="0" xfId="16" applyFont="1">
      <alignment vertical="center"/>
    </xf>
    <xf numFmtId="0" fontId="19" fillId="0" borderId="0" xfId="12" applyFont="1" applyAlignment="1">
      <alignment horizontal="center" vertical="center"/>
    </xf>
    <xf numFmtId="0" fontId="19" fillId="0" borderId="8" xfId="16" applyFont="1" applyBorder="1" applyAlignment="1">
      <alignment vertical="center" wrapText="1"/>
    </xf>
    <xf numFmtId="0" fontId="19" fillId="0" borderId="99" xfId="16" applyFont="1" applyBorder="1" applyAlignment="1">
      <alignment horizontal="center" vertical="center" shrinkToFit="1"/>
    </xf>
    <xf numFmtId="0" fontId="19" fillId="0" borderId="1" xfId="16" applyFont="1" applyBorder="1">
      <alignment vertical="center"/>
    </xf>
    <xf numFmtId="0" fontId="17" fillId="0" borderId="0" xfId="6" applyFont="1">
      <alignment vertical="center"/>
    </xf>
    <xf numFmtId="0" fontId="37" fillId="0" borderId="0" xfId="6" applyFont="1">
      <alignment vertical="center"/>
    </xf>
    <xf numFmtId="0" fontId="17" fillId="0" borderId="0" xfId="6" applyFont="1" applyAlignment="1">
      <alignment horizontal="center" vertical="center"/>
    </xf>
    <xf numFmtId="0" fontId="17" fillId="0" borderId="0" xfId="6" applyFont="1" applyAlignment="1">
      <alignment horizontal="left" vertical="center"/>
    </xf>
    <xf numFmtId="0" fontId="17" fillId="0" borderId="7" xfId="6" applyFont="1" applyBorder="1">
      <alignment vertical="center"/>
    </xf>
    <xf numFmtId="0" fontId="17" fillId="0" borderId="0" xfId="6" applyFont="1" applyAlignment="1">
      <alignment horizontal="right" vertical="center"/>
    </xf>
    <xf numFmtId="0" fontId="17" fillId="0" borderId="0" xfId="6" applyFont="1" applyAlignment="1">
      <alignment horizontal="center" vertical="center" shrinkToFit="1"/>
    </xf>
    <xf numFmtId="58" fontId="17" fillId="0" borderId="0" xfId="12" applyNumberFormat="1" applyFont="1" applyAlignment="1">
      <alignment horizontal="right" vertical="center" shrinkToFit="1"/>
    </xf>
    <xf numFmtId="0" fontId="37" fillId="0" borderId="0" xfId="14" applyFont="1" applyAlignment="1">
      <alignment vertical="center" shrinkToFit="1"/>
    </xf>
    <xf numFmtId="0" fontId="37" fillId="0" borderId="0" xfId="14" applyFont="1" applyAlignment="1">
      <alignment horizontal="center" vertical="center" shrinkToFit="1"/>
    </xf>
    <xf numFmtId="0" fontId="39" fillId="0" borderId="0" xfId="6" applyFont="1">
      <alignment vertical="center"/>
    </xf>
    <xf numFmtId="0" fontId="37" fillId="0" borderId="0" xfId="6" applyFont="1" applyAlignment="1">
      <alignment horizontal="center" vertical="center"/>
    </xf>
    <xf numFmtId="0" fontId="28" fillId="0" borderId="0" xfId="6" applyFont="1">
      <alignment vertical="center"/>
    </xf>
    <xf numFmtId="0" fontId="40" fillId="0" borderId="0" xfId="6" applyFont="1">
      <alignment vertical="center"/>
    </xf>
    <xf numFmtId="0" fontId="37" fillId="0" borderId="0" xfId="6" applyFont="1" applyAlignment="1">
      <alignment vertical="center" shrinkToFit="1"/>
    </xf>
    <xf numFmtId="0" fontId="37" fillId="0" borderId="0" xfId="6" applyFont="1" applyAlignment="1">
      <alignment horizontal="center" vertical="center" shrinkToFit="1"/>
    </xf>
    <xf numFmtId="0" fontId="21" fillId="0" borderId="0" xfId="6" applyFont="1">
      <alignment vertical="center"/>
    </xf>
    <xf numFmtId="0" fontId="17" fillId="0" borderId="16" xfId="6" applyFont="1" applyBorder="1" applyAlignment="1">
      <alignment horizontal="center" vertical="center"/>
    </xf>
    <xf numFmtId="0" fontId="17" fillId="0" borderId="1" xfId="6" applyFont="1" applyBorder="1">
      <alignment vertical="center"/>
    </xf>
    <xf numFmtId="0" fontId="37" fillId="0" borderId="15" xfId="6" applyFont="1" applyBorder="1" applyAlignment="1">
      <alignment horizontal="left" vertical="center"/>
    </xf>
    <xf numFmtId="0" fontId="17" fillId="0" borderId="4" xfId="6" applyFont="1" applyBorder="1">
      <alignment vertical="center"/>
    </xf>
    <xf numFmtId="0" fontId="37" fillId="0" borderId="2" xfId="6" applyFont="1" applyBorder="1">
      <alignment vertical="center"/>
    </xf>
    <xf numFmtId="0" fontId="37" fillId="0" borderId="3" xfId="6" applyFont="1" applyBorder="1">
      <alignment vertical="center"/>
    </xf>
    <xf numFmtId="0" fontId="37" fillId="0" borderId="1" xfId="6" applyFont="1" applyBorder="1">
      <alignment vertical="center"/>
    </xf>
    <xf numFmtId="0" fontId="37" fillId="0" borderId="5" xfId="6" applyFont="1" applyBorder="1">
      <alignment vertical="center"/>
    </xf>
    <xf numFmtId="0" fontId="37" fillId="0" borderId="0" xfId="6" applyFont="1" applyAlignment="1">
      <alignment horizontal="distributed" vertical="center"/>
    </xf>
    <xf numFmtId="0" fontId="17" fillId="0" borderId="5" xfId="6" applyFont="1" applyBorder="1" applyAlignment="1">
      <alignment horizontal="center" vertical="center"/>
    </xf>
    <xf numFmtId="0" fontId="37" fillId="0" borderId="4" xfId="6" applyFont="1" applyBorder="1">
      <alignment vertical="center"/>
    </xf>
    <xf numFmtId="0" fontId="17" fillId="0" borderId="14" xfId="6" applyFont="1" applyBorder="1">
      <alignment vertical="center"/>
    </xf>
    <xf numFmtId="0" fontId="37" fillId="0" borderId="16" xfId="6" applyFont="1" applyBorder="1">
      <alignment vertical="center"/>
    </xf>
    <xf numFmtId="0" fontId="37" fillId="0" borderId="14" xfId="6" applyFont="1" applyBorder="1">
      <alignment vertical="center"/>
    </xf>
    <xf numFmtId="0" fontId="17" fillId="0" borderId="2" xfId="6" applyFont="1" applyBorder="1">
      <alignment vertical="center"/>
    </xf>
    <xf numFmtId="0" fontId="17" fillId="0" borderId="0" xfId="6" applyFont="1" applyAlignment="1">
      <alignment horizontal="right"/>
    </xf>
    <xf numFmtId="0" fontId="17" fillId="0" borderId="8" xfId="6" applyFont="1" applyBorder="1">
      <alignment vertical="center"/>
    </xf>
    <xf numFmtId="0" fontId="17" fillId="0" borderId="9" xfId="6" applyFont="1" applyBorder="1">
      <alignment vertical="center"/>
    </xf>
    <xf numFmtId="0" fontId="17" fillId="0" borderId="9" xfId="6" applyFont="1" applyBorder="1" applyAlignment="1">
      <alignment vertical="center" wrapText="1"/>
    </xf>
    <xf numFmtId="0" fontId="37" fillId="0" borderId="9" xfId="6" applyFont="1" applyBorder="1">
      <alignment vertical="center"/>
    </xf>
    <xf numFmtId="0" fontId="37" fillId="0" borderId="10" xfId="6" applyFont="1" applyBorder="1">
      <alignment vertical="center"/>
    </xf>
    <xf numFmtId="0" fontId="37" fillId="0" borderId="9" xfId="6" applyFont="1" applyBorder="1" applyAlignment="1">
      <alignment horizontal="center" vertical="center" shrinkToFit="1"/>
    </xf>
    <xf numFmtId="0" fontId="37" fillId="0" borderId="2" xfId="6" applyFont="1" applyBorder="1" applyAlignment="1"/>
    <xf numFmtId="0" fontId="37" fillId="0" borderId="2" xfId="6" applyFont="1" applyBorder="1" applyAlignment="1">
      <alignment horizontal="center" vertical="center"/>
    </xf>
    <xf numFmtId="0" fontId="2" fillId="0" borderId="0" xfId="6" applyFont="1" applyAlignment="1">
      <alignment vertical="center" shrinkToFit="1"/>
    </xf>
    <xf numFmtId="0" fontId="1" fillId="0" borderId="0" xfId="6" applyFont="1" applyAlignment="1">
      <alignment vertical="center" shrinkToFit="1"/>
    </xf>
    <xf numFmtId="0" fontId="37" fillId="0" borderId="9" xfId="6" applyFont="1" applyBorder="1" applyAlignment="1">
      <alignment horizontal="center" vertical="center"/>
    </xf>
    <xf numFmtId="0" fontId="17" fillId="0" borderId="16" xfId="6" applyFont="1" applyBorder="1">
      <alignment vertical="center"/>
    </xf>
    <xf numFmtId="0" fontId="37" fillId="0" borderId="16" xfId="6" applyFont="1" applyBorder="1" applyAlignment="1">
      <alignment horizontal="right" vertical="center" wrapText="1"/>
    </xf>
    <xf numFmtId="0" fontId="37" fillId="0" borderId="16" xfId="6" applyFont="1" applyBorder="1" applyAlignment="1">
      <alignment horizontal="center" vertical="center" wrapText="1"/>
    </xf>
    <xf numFmtId="0" fontId="37" fillId="0" borderId="16" xfId="6" applyFont="1" applyBorder="1" applyAlignment="1">
      <alignment vertical="center" wrapText="1"/>
    </xf>
    <xf numFmtId="0" fontId="17" fillId="0" borderId="0" xfId="6" applyFont="1" applyAlignment="1"/>
    <xf numFmtId="0" fontId="17" fillId="0" borderId="0" xfId="6" applyFont="1" applyAlignment="1">
      <alignment vertical="center" shrinkToFit="1"/>
    </xf>
    <xf numFmtId="0" fontId="37" fillId="0" borderId="9" xfId="6" applyFont="1" applyBorder="1" applyAlignment="1">
      <alignment horizontal="right" vertical="center"/>
    </xf>
    <xf numFmtId="0" fontId="37" fillId="0" borderId="9" xfId="6" applyFont="1" applyBorder="1" applyAlignment="1">
      <alignment vertical="center" shrinkToFit="1"/>
    </xf>
    <xf numFmtId="0" fontId="41" fillId="0" borderId="9" xfId="6" applyFont="1" applyBorder="1" applyAlignment="1">
      <alignment horizontal="center" vertical="center"/>
    </xf>
    <xf numFmtId="0" fontId="1" fillId="0" borderId="9" xfId="6" applyFont="1" applyBorder="1" applyAlignment="1">
      <alignment vertical="center" shrinkToFit="1"/>
    </xf>
    <xf numFmtId="0" fontId="37" fillId="0" borderId="0" xfId="8" applyFont="1">
      <alignment vertical="center"/>
    </xf>
    <xf numFmtId="0" fontId="17" fillId="0" borderId="0" xfId="8" applyFont="1">
      <alignment vertical="center"/>
    </xf>
    <xf numFmtId="0" fontId="17" fillId="0" borderId="0" xfId="8" applyFont="1" applyAlignment="1">
      <alignment horizontal="center" vertical="center"/>
    </xf>
    <xf numFmtId="0" fontId="17" fillId="0" borderId="0" xfId="8" applyFont="1" applyAlignment="1">
      <alignment horizontal="left" vertical="center"/>
    </xf>
    <xf numFmtId="0" fontId="17" fillId="0" borderId="0" xfId="8" applyFont="1" applyAlignment="1">
      <alignment horizontal="right" vertical="center"/>
    </xf>
    <xf numFmtId="0" fontId="17" fillId="0" borderId="0" xfId="8" applyFont="1" applyAlignment="1">
      <alignment horizontal="center" vertical="center" shrinkToFit="1"/>
    </xf>
    <xf numFmtId="0" fontId="17" fillId="0" borderId="0" xfId="8" applyFont="1" applyAlignment="1">
      <alignment horizontal="center" vertical="center" wrapText="1" shrinkToFit="1"/>
    </xf>
    <xf numFmtId="0" fontId="2" fillId="0" borderId="0" xfId="8" applyFont="1">
      <alignment vertical="center"/>
    </xf>
    <xf numFmtId="0" fontId="8" fillId="0" borderId="0" xfId="8">
      <alignment vertical="center"/>
    </xf>
    <xf numFmtId="0" fontId="1" fillId="0" borderId="0" xfId="8" applyFont="1">
      <alignment vertical="center"/>
    </xf>
    <xf numFmtId="58" fontId="17" fillId="0" borderId="0" xfId="8" applyNumberFormat="1" applyFont="1" applyAlignment="1">
      <alignment horizontal="right" vertical="center" shrinkToFit="1"/>
    </xf>
    <xf numFmtId="0" fontId="17" fillId="0" borderId="0" xfId="12" applyFont="1" applyAlignment="1">
      <alignment horizontal="left" vertical="center"/>
    </xf>
    <xf numFmtId="0" fontId="9" fillId="0" borderId="0" xfId="0" applyFont="1" applyAlignment="1">
      <alignment vertical="center" shrinkToFit="1"/>
    </xf>
    <xf numFmtId="0" fontId="37" fillId="0" borderId="0" xfId="14" applyFont="1" applyAlignment="1">
      <alignment horizontal="left" vertical="center"/>
    </xf>
    <xf numFmtId="0" fontId="37" fillId="0" borderId="0" xfId="8" applyFont="1" applyAlignment="1">
      <alignment horizontal="left" vertical="center"/>
    </xf>
    <xf numFmtId="0" fontId="37" fillId="0" borderId="0" xfId="8" applyFont="1" applyAlignment="1">
      <alignment horizontal="center" vertical="center"/>
    </xf>
    <xf numFmtId="0" fontId="17" fillId="0" borderId="1" xfId="8" applyFont="1" applyBorder="1">
      <alignment vertical="center"/>
    </xf>
    <xf numFmtId="0" fontId="17" fillId="0" borderId="8" xfId="8" applyFont="1" applyBorder="1">
      <alignment vertical="center"/>
    </xf>
    <xf numFmtId="0" fontId="17" fillId="0" borderId="2" xfId="8" applyFont="1" applyBorder="1">
      <alignment vertical="center"/>
    </xf>
    <xf numFmtId="0" fontId="37" fillId="0" borderId="2" xfId="8" applyFont="1" applyBorder="1">
      <alignment vertical="center"/>
    </xf>
    <xf numFmtId="0" fontId="37" fillId="0" borderId="2" xfId="8" applyFont="1" applyBorder="1" applyAlignment="1">
      <alignment horizontal="center" vertical="center"/>
    </xf>
    <xf numFmtId="0" fontId="37" fillId="0" borderId="0" xfId="12" applyFont="1">
      <alignment vertical="center"/>
    </xf>
    <xf numFmtId="0" fontId="17" fillId="0" borderId="0" xfId="12" applyFont="1" applyAlignment="1">
      <alignment horizontal="center" vertical="center"/>
    </xf>
    <xf numFmtId="0" fontId="17" fillId="0" borderId="0" xfId="12" applyFont="1" applyAlignment="1">
      <alignment horizontal="right" vertical="center"/>
    </xf>
    <xf numFmtId="0" fontId="17" fillId="0" borderId="0" xfId="12" applyFont="1" applyAlignment="1">
      <alignment horizontal="center" vertical="center" shrinkToFit="1"/>
    </xf>
    <xf numFmtId="0" fontId="2" fillId="0" borderId="0" xfId="12" applyFont="1">
      <alignment vertical="center"/>
    </xf>
    <xf numFmtId="0" fontId="37" fillId="0" borderId="0" xfId="12" applyFont="1" applyAlignment="1">
      <alignment horizontal="center" vertical="center"/>
    </xf>
    <xf numFmtId="0" fontId="1" fillId="0" borderId="0" xfId="12" applyFont="1">
      <alignment vertical="center"/>
    </xf>
    <xf numFmtId="0" fontId="37" fillId="0" borderId="0" xfId="12" applyFont="1" applyAlignment="1">
      <alignment horizontal="right" vertical="center" shrinkToFit="1"/>
    </xf>
    <xf numFmtId="0" fontId="37" fillId="0" borderId="0" xfId="12" applyFont="1" applyAlignment="1">
      <alignment horizontal="center" vertical="center" shrinkToFit="1"/>
    </xf>
    <xf numFmtId="0" fontId="17" fillId="0" borderId="1" xfId="12" applyFont="1" applyBorder="1">
      <alignment vertical="center"/>
    </xf>
    <xf numFmtId="0" fontId="17" fillId="0" borderId="9" xfId="12" applyFont="1" applyBorder="1" applyAlignment="1">
      <alignment horizontal="center" vertical="center"/>
    </xf>
    <xf numFmtId="0" fontId="17" fillId="0" borderId="8" xfId="12" applyFont="1" applyBorder="1">
      <alignment vertical="center"/>
    </xf>
    <xf numFmtId="0" fontId="17" fillId="0" borderId="9" xfId="12" applyFont="1" applyBorder="1" applyAlignment="1">
      <alignment horizontal="center" vertical="center" shrinkToFit="1"/>
    </xf>
    <xf numFmtId="0" fontId="17" fillId="0" borderId="9" xfId="12" applyFont="1" applyBorder="1">
      <alignment vertical="center"/>
    </xf>
    <xf numFmtId="0" fontId="17" fillId="0" borderId="10" xfId="12" applyFont="1" applyBorder="1">
      <alignment vertical="center"/>
    </xf>
    <xf numFmtId="0" fontId="17" fillId="0" borderId="2" xfId="12" applyFont="1" applyBorder="1">
      <alignment vertical="center"/>
    </xf>
    <xf numFmtId="0" fontId="17" fillId="0" borderId="4" xfId="12" applyFont="1" applyBorder="1">
      <alignment vertical="center"/>
    </xf>
    <xf numFmtId="0" fontId="17" fillId="0" borderId="14" xfId="12" applyFont="1" applyBorder="1">
      <alignment vertical="center"/>
    </xf>
    <xf numFmtId="177" fontId="17" fillId="0" borderId="9" xfId="12" applyNumberFormat="1" applyFont="1" applyBorder="1" applyAlignment="1">
      <alignment horizontal="center" vertical="center"/>
    </xf>
    <xf numFmtId="0" fontId="1" fillId="0" borderId="9" xfId="12" applyFont="1" applyBorder="1" applyAlignment="1">
      <alignment vertical="center" shrinkToFit="1"/>
    </xf>
    <xf numFmtId="0" fontId="37" fillId="0" borderId="2" xfId="12" applyFont="1" applyBorder="1">
      <alignment vertical="center"/>
    </xf>
    <xf numFmtId="0" fontId="37" fillId="0" borderId="2" xfId="12" applyFont="1" applyBorder="1" applyAlignment="1">
      <alignment horizontal="center" vertical="center"/>
    </xf>
    <xf numFmtId="0" fontId="45" fillId="0" borderId="0" xfId="12" applyFont="1" applyAlignment="1">
      <alignment horizontal="center" vertical="center"/>
    </xf>
    <xf numFmtId="0" fontId="45" fillId="0" borderId="0" xfId="12" applyFont="1">
      <alignment vertical="center"/>
    </xf>
    <xf numFmtId="0" fontId="17" fillId="0" borderId="0" xfId="12" applyFont="1" applyProtection="1">
      <alignment vertical="center"/>
      <protection locked="0"/>
    </xf>
    <xf numFmtId="0" fontId="13" fillId="0" borderId="0" xfId="12" applyFont="1">
      <alignment vertical="center"/>
    </xf>
    <xf numFmtId="0" fontId="15" fillId="0" borderId="0" xfId="12" applyFont="1">
      <alignment vertical="center"/>
    </xf>
    <xf numFmtId="0" fontId="15" fillId="0" borderId="0" xfId="12" applyFont="1" applyAlignment="1">
      <alignment horizontal="center" vertical="center"/>
    </xf>
    <xf numFmtId="0" fontId="15" fillId="0" borderId="0" xfId="12" applyFont="1" applyAlignment="1">
      <alignment horizontal="left" vertical="center"/>
    </xf>
    <xf numFmtId="0" fontId="15" fillId="0" borderId="0" xfId="12" applyFont="1" applyAlignment="1">
      <alignment horizontal="right" vertical="center"/>
    </xf>
    <xf numFmtId="0" fontId="15" fillId="0" borderId="0" xfId="12" applyFont="1" applyAlignment="1">
      <alignment horizontal="center" vertical="center" shrinkToFit="1"/>
    </xf>
    <xf numFmtId="58" fontId="15" fillId="0" borderId="0" xfId="12" applyNumberFormat="1" applyFont="1" applyAlignment="1">
      <alignment horizontal="right" vertical="center" shrinkToFit="1"/>
    </xf>
    <xf numFmtId="0" fontId="15" fillId="0" borderId="0" xfId="9" applyFont="1">
      <alignment vertical="center"/>
    </xf>
    <xf numFmtId="0" fontId="13" fillId="0" borderId="0" xfId="14" applyFont="1" applyAlignment="1">
      <alignment vertical="center" shrinkToFit="1"/>
    </xf>
    <xf numFmtId="0" fontId="45" fillId="0" borderId="0" xfId="9" applyFont="1" applyAlignment="1">
      <alignment horizontal="center" vertical="center" wrapText="1"/>
    </xf>
    <xf numFmtId="0" fontId="13" fillId="0" borderId="0" xfId="14" applyFont="1" applyAlignment="1">
      <alignment horizontal="center" vertical="center" shrinkToFit="1"/>
    </xf>
    <xf numFmtId="0" fontId="13" fillId="0" borderId="0" xfId="12" applyFont="1" applyAlignment="1">
      <alignment horizontal="center" vertical="center"/>
    </xf>
    <xf numFmtId="0" fontId="13" fillId="0" borderId="0" xfId="12" applyFont="1" applyAlignment="1">
      <alignment horizontal="right" vertical="center" shrinkToFit="1"/>
    </xf>
    <xf numFmtId="0" fontId="13" fillId="0" borderId="0" xfId="12" applyFont="1" applyAlignment="1">
      <alignment horizontal="center" vertical="center" shrinkToFit="1"/>
    </xf>
    <xf numFmtId="180" fontId="15" fillId="0" borderId="0" xfId="0" applyNumberFormat="1" applyFont="1">
      <alignment vertical="center"/>
    </xf>
    <xf numFmtId="0" fontId="89" fillId="0" borderId="0" xfId="0" applyFont="1" applyAlignment="1">
      <alignment horizontal="right" vertical="center"/>
    </xf>
    <xf numFmtId="0" fontId="93" fillId="0" borderId="0" xfId="0" applyFont="1">
      <alignment vertical="center"/>
    </xf>
    <xf numFmtId="0" fontId="138" fillId="2" borderId="1" xfId="0" applyFont="1" applyFill="1" applyBorder="1" applyAlignment="1">
      <alignment vertical="center" wrapText="1"/>
    </xf>
    <xf numFmtId="0" fontId="138" fillId="2" borderId="1" xfId="0" applyFont="1" applyFill="1" applyBorder="1" applyAlignment="1">
      <alignment horizontal="center" vertical="center" wrapText="1"/>
    </xf>
    <xf numFmtId="0" fontId="138" fillId="2" borderId="1" xfId="0" applyFont="1" applyFill="1" applyBorder="1" applyAlignment="1">
      <alignment horizontal="center" vertical="center"/>
    </xf>
    <xf numFmtId="0" fontId="138" fillId="2" borderId="182" xfId="0" applyFont="1" applyFill="1" applyBorder="1" applyAlignment="1">
      <alignment horizontal="center" vertical="center"/>
    </xf>
    <xf numFmtId="0" fontId="139" fillId="2" borderId="183" xfId="0" applyFont="1" applyFill="1" applyBorder="1" applyAlignment="1">
      <alignment horizontal="center" vertical="center" wrapText="1"/>
    </xf>
    <xf numFmtId="0" fontId="134" fillId="0" borderId="0" xfId="0" applyFont="1" applyAlignment="1">
      <alignment horizontal="center" vertical="center" wrapText="1"/>
    </xf>
    <xf numFmtId="0" fontId="135" fillId="0" borderId="11" xfId="0" applyFont="1" applyBorder="1" applyAlignment="1">
      <alignment vertical="center" wrapText="1"/>
    </xf>
    <xf numFmtId="0" fontId="135" fillId="0" borderId="11" xfId="0" applyFont="1" applyBorder="1" applyAlignment="1">
      <alignment horizontal="center" vertical="center" wrapText="1"/>
    </xf>
    <xf numFmtId="0" fontId="87" fillId="0" borderId="0" xfId="0" applyFont="1" applyAlignment="1">
      <alignment vertical="center" shrinkToFit="1"/>
    </xf>
    <xf numFmtId="0" fontId="87" fillId="0" borderId="2" xfId="0" applyFont="1" applyBorder="1">
      <alignment vertical="center"/>
    </xf>
    <xf numFmtId="0" fontId="87" fillId="0" borderId="164" xfId="0" applyFont="1" applyBorder="1">
      <alignment vertical="center"/>
    </xf>
    <xf numFmtId="0" fontId="87" fillId="0" borderId="59" xfId="0" applyFont="1" applyBorder="1">
      <alignment vertical="center"/>
    </xf>
    <xf numFmtId="0" fontId="89" fillId="0" borderId="0" xfId="0" applyFont="1">
      <alignment vertical="center"/>
    </xf>
    <xf numFmtId="0" fontId="89" fillId="0" borderId="0" xfId="0" applyFont="1" applyAlignment="1">
      <alignment vertical="top"/>
    </xf>
    <xf numFmtId="0" fontId="89" fillId="0" borderId="0" xfId="0" applyFont="1" applyAlignment="1">
      <alignment vertical="center" wrapText="1"/>
    </xf>
    <xf numFmtId="0" fontId="87" fillId="0" borderId="0" xfId="0" applyFont="1" applyAlignment="1">
      <alignment horizontal="left" vertical="center" wrapText="1"/>
    </xf>
    <xf numFmtId="0" fontId="89" fillId="0" borderId="0" xfId="0" applyFont="1" applyAlignment="1">
      <alignment horizontal="left" vertical="center"/>
    </xf>
    <xf numFmtId="0" fontId="87" fillId="10" borderId="0" xfId="0" applyFont="1" applyFill="1">
      <alignment vertical="center"/>
    </xf>
    <xf numFmtId="0" fontId="87" fillId="9" borderId="0" xfId="0" applyFont="1" applyFill="1">
      <alignment vertical="center"/>
    </xf>
    <xf numFmtId="0" fontId="87" fillId="12" borderId="0" xfId="0" applyFont="1" applyFill="1">
      <alignment vertical="center"/>
    </xf>
    <xf numFmtId="38" fontId="87" fillId="0" borderId="0" xfId="31" applyFont="1" applyProtection="1">
      <alignment vertical="center"/>
    </xf>
    <xf numFmtId="38" fontId="138" fillId="2" borderId="182" xfId="31" applyFont="1" applyFill="1" applyBorder="1" applyAlignment="1" applyProtection="1">
      <alignment horizontal="center" vertical="center" wrapText="1"/>
    </xf>
    <xf numFmtId="38" fontId="87" fillId="0" borderId="129" xfId="31" applyFont="1" applyBorder="1" applyProtection="1">
      <alignment vertical="center"/>
    </xf>
    <xf numFmtId="38" fontId="89" fillId="0" borderId="0" xfId="31" applyFont="1" applyProtection="1">
      <alignment vertical="center"/>
    </xf>
    <xf numFmtId="38" fontId="89" fillId="0" borderId="0" xfId="31" applyFont="1" applyAlignment="1" applyProtection="1">
      <alignment vertical="center" wrapText="1"/>
    </xf>
    <xf numFmtId="38" fontId="89" fillId="0" borderId="0" xfId="31" applyFont="1" applyAlignment="1" applyProtection="1">
      <alignment horizontal="right" vertical="center"/>
    </xf>
    <xf numFmtId="38" fontId="87" fillId="0" borderId="0" xfId="31" applyFont="1" applyAlignment="1" applyProtection="1">
      <alignment horizontal="centerContinuous" vertical="center"/>
    </xf>
    <xf numFmtId="38" fontId="135" fillId="0" borderId="133" xfId="31" applyFont="1" applyBorder="1" applyAlignment="1" applyProtection="1">
      <alignment horizontal="center" vertical="center"/>
    </xf>
    <xf numFmtId="38" fontId="135" fillId="0" borderId="134" xfId="31" applyFont="1" applyBorder="1" applyAlignment="1" applyProtection="1">
      <alignment horizontal="center" vertical="center" wrapText="1"/>
    </xf>
    <xf numFmtId="38" fontId="135" fillId="0" borderId="135" xfId="31" applyFont="1" applyBorder="1" applyAlignment="1" applyProtection="1">
      <alignment horizontal="center" vertical="center" wrapText="1" shrinkToFit="1"/>
    </xf>
    <xf numFmtId="38" fontId="135" fillId="0" borderId="3" xfId="31" applyFont="1" applyBorder="1" applyAlignment="1" applyProtection="1">
      <alignment horizontal="center" vertical="center" wrapText="1" shrinkToFit="1"/>
    </xf>
    <xf numFmtId="38" fontId="135" fillId="0" borderId="11" xfId="31" applyFont="1" applyBorder="1" applyAlignment="1" applyProtection="1">
      <alignment horizontal="center" vertical="center" wrapText="1"/>
    </xf>
    <xf numFmtId="38" fontId="93" fillId="0" borderId="0" xfId="31" applyFont="1" applyProtection="1">
      <alignment vertical="center"/>
    </xf>
    <xf numFmtId="38" fontId="87" fillId="0" borderId="124" xfId="31" applyFont="1" applyBorder="1" applyProtection="1">
      <alignment vertical="center"/>
    </xf>
    <xf numFmtId="38" fontId="87" fillId="0" borderId="127" xfId="31" applyFont="1" applyBorder="1" applyProtection="1">
      <alignment vertical="center"/>
    </xf>
    <xf numFmtId="38" fontId="89" fillId="0" borderId="109" xfId="31" applyFont="1" applyBorder="1" applyProtection="1">
      <alignment vertical="center"/>
    </xf>
    <xf numFmtId="38" fontId="87" fillId="0" borderId="131" xfId="31" applyFont="1" applyBorder="1" applyProtection="1">
      <alignment vertical="center"/>
    </xf>
    <xf numFmtId="38" fontId="138" fillId="2" borderId="182" xfId="31" applyFont="1" applyFill="1" applyBorder="1" applyAlignment="1" applyProtection="1">
      <alignment horizontal="center" vertical="center"/>
    </xf>
    <xf numFmtId="0" fontId="113" fillId="5" borderId="2" xfId="0" applyFont="1" applyFill="1" applyBorder="1" applyAlignment="1">
      <alignment horizontal="left" vertical="center" indent="1"/>
    </xf>
    <xf numFmtId="0" fontId="113" fillId="5" borderId="3" xfId="0" applyFont="1" applyFill="1" applyBorder="1" applyAlignment="1">
      <alignment horizontal="left" vertical="center" indent="1"/>
    </xf>
    <xf numFmtId="0" fontId="113" fillId="5" borderId="1" xfId="0" applyFont="1" applyFill="1" applyBorder="1" applyAlignment="1">
      <alignment horizontal="left" vertical="center" indent="1"/>
    </xf>
    <xf numFmtId="0" fontId="141" fillId="0" borderId="0" xfId="0" applyFont="1" applyAlignment="1"/>
    <xf numFmtId="0" fontId="87" fillId="0" borderId="182" xfId="0" applyFont="1" applyBorder="1" applyProtection="1">
      <alignment vertical="center"/>
      <protection locked="0"/>
    </xf>
    <xf numFmtId="0" fontId="87" fillId="0" borderId="129" xfId="0" applyFont="1" applyBorder="1" applyProtection="1">
      <alignment vertical="center"/>
      <protection locked="0"/>
    </xf>
    <xf numFmtId="0" fontId="87" fillId="0" borderId="125" xfId="0" applyFont="1" applyBorder="1" applyAlignment="1" applyProtection="1">
      <alignment vertical="center" shrinkToFit="1"/>
      <protection locked="0"/>
    </xf>
    <xf numFmtId="0" fontId="87" fillId="16" borderId="182" xfId="0" applyFont="1" applyFill="1" applyBorder="1" applyProtection="1">
      <alignment vertical="center"/>
      <protection locked="0"/>
    </xf>
    <xf numFmtId="0" fontId="87" fillId="16" borderId="182" xfId="0" applyFont="1" applyFill="1" applyBorder="1" applyAlignment="1" applyProtection="1">
      <alignment vertical="center" shrinkToFit="1"/>
      <protection locked="0"/>
    </xf>
    <xf numFmtId="0" fontId="87" fillId="16" borderId="129" xfId="0" applyFont="1" applyFill="1" applyBorder="1" applyProtection="1">
      <alignment vertical="center"/>
      <protection locked="0"/>
    </xf>
    <xf numFmtId="0" fontId="87" fillId="16" borderId="129" xfId="0" applyFont="1" applyFill="1" applyBorder="1" applyAlignment="1" applyProtection="1">
      <alignment vertical="center" shrinkToFit="1"/>
      <protection locked="0"/>
    </xf>
    <xf numFmtId="0" fontId="87" fillId="15" borderId="182" xfId="0" applyFont="1" applyFill="1" applyBorder="1" applyProtection="1">
      <alignment vertical="center"/>
      <protection locked="0"/>
    </xf>
    <xf numFmtId="38" fontId="87" fillId="15" borderId="182" xfId="31" applyFont="1" applyFill="1" applyBorder="1" applyProtection="1">
      <alignment vertical="center"/>
      <protection locked="0"/>
    </xf>
    <xf numFmtId="0" fontId="87" fillId="15" borderId="129" xfId="0" applyFont="1" applyFill="1" applyBorder="1" applyProtection="1">
      <alignment vertical="center"/>
      <protection locked="0"/>
    </xf>
    <xf numFmtId="38" fontId="87" fillId="15" borderId="129" xfId="31" applyFont="1" applyFill="1" applyBorder="1" applyProtection="1">
      <alignment vertical="center"/>
      <protection locked="0"/>
    </xf>
    <xf numFmtId="0" fontId="87" fillId="15" borderId="183" xfId="0" applyFont="1" applyFill="1" applyBorder="1" applyAlignment="1" applyProtection="1">
      <alignment horizontal="right" vertical="center"/>
      <protection locked="0"/>
    </xf>
    <xf numFmtId="0" fontId="87" fillId="15" borderId="128" xfId="0" applyFont="1" applyFill="1" applyBorder="1" applyAlignment="1" applyProtection="1">
      <alignment horizontal="right" vertical="center"/>
      <protection locked="0"/>
    </xf>
    <xf numFmtId="0" fontId="87" fillId="15" borderId="128" xfId="0" applyFont="1" applyFill="1" applyBorder="1" applyProtection="1">
      <alignment vertical="center"/>
      <protection locked="0"/>
    </xf>
    <xf numFmtId="0" fontId="87" fillId="15" borderId="125" xfId="0" applyFont="1" applyFill="1" applyBorder="1" applyProtection="1">
      <alignment vertical="center"/>
      <protection locked="0"/>
    </xf>
    <xf numFmtId="0" fontId="87" fillId="15" borderId="124" xfId="0" applyFont="1" applyFill="1" applyBorder="1" applyProtection="1">
      <alignment vertical="center"/>
      <protection locked="0"/>
    </xf>
    <xf numFmtId="0" fontId="87" fillId="15" borderId="125" xfId="0" applyFont="1" applyFill="1" applyBorder="1" applyAlignment="1" applyProtection="1">
      <alignment horizontal="center" vertical="center"/>
      <protection locked="0"/>
    </xf>
    <xf numFmtId="0" fontId="87" fillId="15" borderId="124" xfId="0" applyFont="1" applyFill="1" applyBorder="1" applyAlignment="1" applyProtection="1">
      <alignment horizontal="center" vertical="center"/>
      <protection locked="0"/>
    </xf>
    <xf numFmtId="38" fontId="87" fillId="17" borderId="182" xfId="31" applyFont="1" applyFill="1" applyBorder="1" applyProtection="1">
      <alignment vertical="center"/>
    </xf>
    <xf numFmtId="38" fontId="87" fillId="17" borderId="129" xfId="31" applyFont="1" applyFill="1" applyBorder="1" applyProtection="1">
      <alignment vertical="center"/>
    </xf>
    <xf numFmtId="38" fontId="87" fillId="17" borderId="139" xfId="31" applyFont="1" applyFill="1" applyBorder="1" applyProtection="1">
      <alignment vertical="center"/>
    </xf>
    <xf numFmtId="38" fontId="87" fillId="17" borderId="140" xfId="31" applyFont="1" applyFill="1" applyBorder="1" applyProtection="1">
      <alignment vertical="center"/>
    </xf>
    <xf numFmtId="38" fontId="87" fillId="17" borderId="141" xfId="31" applyFont="1" applyFill="1" applyBorder="1" applyProtection="1">
      <alignment vertical="center"/>
    </xf>
    <xf numFmtId="38" fontId="87" fillId="17" borderId="59" xfId="31" applyFont="1" applyFill="1" applyBorder="1" applyProtection="1">
      <alignment vertical="center"/>
    </xf>
    <xf numFmtId="38" fontId="87" fillId="17" borderId="110" xfId="31" applyFont="1" applyFill="1" applyBorder="1" applyProtection="1">
      <alignment vertical="center"/>
    </xf>
    <xf numFmtId="38" fontId="87" fillId="17" borderId="136" xfId="31" applyFont="1" applyFill="1" applyBorder="1" applyProtection="1">
      <alignment vertical="center"/>
    </xf>
    <xf numFmtId="38" fontId="87" fillId="17" borderId="137" xfId="31" applyFont="1" applyFill="1" applyBorder="1" applyProtection="1">
      <alignment vertical="center"/>
    </xf>
    <xf numFmtId="38" fontId="87" fillId="17" borderId="138" xfId="31" applyFont="1" applyFill="1" applyBorder="1" applyProtection="1">
      <alignment vertical="center"/>
    </xf>
    <xf numFmtId="38" fontId="87" fillId="17" borderId="132" xfId="31" applyFont="1" applyFill="1" applyBorder="1" applyProtection="1">
      <alignment vertical="center"/>
    </xf>
    <xf numFmtId="38" fontId="87" fillId="17" borderId="125" xfId="31" applyFont="1" applyFill="1" applyBorder="1" applyProtection="1">
      <alignment vertical="center"/>
    </xf>
    <xf numFmtId="0" fontId="15" fillId="0" borderId="7" xfId="0" applyFont="1" applyBorder="1" applyProtection="1">
      <alignment vertical="center"/>
      <protection locked="0"/>
    </xf>
    <xf numFmtId="191" fontId="15" fillId="0" borderId="7" xfId="0" applyNumberFormat="1" applyFont="1" applyBorder="1" applyProtection="1">
      <alignment vertical="center"/>
      <protection locked="0"/>
    </xf>
    <xf numFmtId="0" fontId="87" fillId="2" borderId="0" xfId="0" applyFont="1" applyFill="1">
      <alignment vertical="center"/>
    </xf>
    <xf numFmtId="183" fontId="73" fillId="0" borderId="8" xfId="0" applyNumberFormat="1" applyFont="1" applyBorder="1" applyAlignment="1">
      <alignment horizontal="left" vertical="center"/>
    </xf>
    <xf numFmtId="183" fontId="73" fillId="0" borderId="9" xfId="0" applyNumberFormat="1" applyFont="1" applyBorder="1" applyAlignment="1">
      <alignment horizontal="left" vertical="center"/>
    </xf>
    <xf numFmtId="183" fontId="73" fillId="0" borderId="84" xfId="0" applyNumberFormat="1" applyFont="1" applyBorder="1" applyAlignment="1">
      <alignment horizontal="left" vertical="center"/>
    </xf>
    <xf numFmtId="0" fontId="115" fillId="0" borderId="0" xfId="0" applyFont="1">
      <alignment vertical="center"/>
    </xf>
    <xf numFmtId="0" fontId="60" fillId="0" borderId="0" xfId="0" applyFont="1">
      <alignment vertical="center"/>
    </xf>
    <xf numFmtId="0" fontId="47" fillId="0" borderId="0" xfId="0" applyFont="1">
      <alignment vertical="center"/>
    </xf>
    <xf numFmtId="0" fontId="118" fillId="0" borderId="0" xfId="0" applyFont="1" applyAlignment="1">
      <alignment horizontal="left" vertical="center" wrapText="1"/>
    </xf>
    <xf numFmtId="0" fontId="134" fillId="0" borderId="0" xfId="0" applyFont="1" applyProtection="1">
      <alignment vertical="center"/>
      <protection locked="0"/>
    </xf>
    <xf numFmtId="0" fontId="87" fillId="2" borderId="125" xfId="0" applyFont="1" applyFill="1" applyBorder="1" applyProtection="1">
      <alignment vertical="center"/>
      <protection locked="0"/>
    </xf>
    <xf numFmtId="0" fontId="87" fillId="0" borderId="0" xfId="0" applyFont="1" applyProtection="1">
      <alignment vertical="center"/>
      <protection locked="0"/>
    </xf>
    <xf numFmtId="0" fontId="87" fillId="17" borderId="110" xfId="0" applyFont="1" applyFill="1" applyBorder="1">
      <alignment vertical="center"/>
    </xf>
    <xf numFmtId="0" fontId="87" fillId="0" borderId="182" xfId="0" applyFont="1" applyBorder="1">
      <alignment vertical="center"/>
    </xf>
    <xf numFmtId="0" fontId="87" fillId="0" borderId="129" xfId="0" applyFont="1" applyBorder="1">
      <alignment vertical="center"/>
    </xf>
    <xf numFmtId="0" fontId="25" fillId="0" borderId="0" xfId="0" applyFont="1">
      <alignment vertical="center"/>
    </xf>
    <xf numFmtId="0" fontId="94" fillId="0" borderId="0" xfId="0" applyFont="1">
      <alignment vertical="center"/>
    </xf>
    <xf numFmtId="0" fontId="51" fillId="0" borderId="0" xfId="0" applyFont="1">
      <alignment vertical="center"/>
    </xf>
    <xf numFmtId="0" fontId="96" fillId="0" borderId="0" xfId="0" applyFont="1">
      <alignment vertical="center"/>
    </xf>
    <xf numFmtId="0" fontId="15" fillId="0" borderId="146" xfId="0" applyFont="1" applyBorder="1" applyAlignment="1">
      <alignment vertical="center" shrinkToFit="1"/>
    </xf>
    <xf numFmtId="0" fontId="28" fillId="0" borderId="5" xfId="0" applyFont="1" applyBorder="1">
      <alignment vertical="center"/>
    </xf>
    <xf numFmtId="0" fontId="0" fillId="10" borderId="0" xfId="0" applyFill="1">
      <alignment vertical="center"/>
    </xf>
    <xf numFmtId="0" fontId="49" fillId="0" borderId="0" xfId="0" applyFont="1">
      <alignment vertical="center"/>
    </xf>
    <xf numFmtId="0" fontId="49" fillId="0" borderId="0" xfId="0" applyFont="1" applyAlignment="1">
      <alignment vertical="center" wrapText="1"/>
    </xf>
    <xf numFmtId="0" fontId="142" fillId="0" borderId="0" xfId="0" applyFont="1" applyAlignment="1">
      <alignment vertical="center" wrapText="1"/>
    </xf>
    <xf numFmtId="0" fontId="87" fillId="0" borderId="20" xfId="0" applyFont="1" applyBorder="1">
      <alignment vertical="center"/>
    </xf>
    <xf numFmtId="0" fontId="87" fillId="16" borderId="20" xfId="0" applyFont="1" applyFill="1" applyBorder="1" applyProtection="1">
      <alignment vertical="center"/>
      <protection locked="0"/>
    </xf>
    <xf numFmtId="0" fontId="87" fillId="16" borderId="20" xfId="0" applyFont="1" applyFill="1" applyBorder="1" applyAlignment="1" applyProtection="1">
      <alignment vertical="center" shrinkToFit="1"/>
      <protection locked="0"/>
    </xf>
    <xf numFmtId="0" fontId="87" fillId="15" borderId="20" xfId="0" applyFont="1" applyFill="1" applyBorder="1" applyProtection="1">
      <alignment vertical="center"/>
      <protection locked="0"/>
    </xf>
    <xf numFmtId="38" fontId="87" fillId="15" borderId="20" xfId="31" applyFont="1" applyFill="1" applyBorder="1" applyProtection="1">
      <alignment vertical="center"/>
      <protection locked="0"/>
    </xf>
    <xf numFmtId="0" fontId="87" fillId="0" borderId="20" xfId="0" applyFont="1" applyBorder="1" applyProtection="1">
      <alignment vertical="center"/>
      <protection locked="0"/>
    </xf>
    <xf numFmtId="38" fontId="87" fillId="17" borderId="20" xfId="31" applyFont="1" applyFill="1" applyBorder="1" applyProtection="1">
      <alignment vertical="center"/>
    </xf>
    <xf numFmtId="0" fontId="87" fillId="15" borderId="184" xfId="0" applyFont="1" applyFill="1" applyBorder="1" applyProtection="1">
      <alignment vertical="center"/>
      <protection locked="0"/>
    </xf>
    <xf numFmtId="38" fontId="143" fillId="0" borderId="0" xfId="31" applyFont="1" applyFill="1" applyBorder="1" applyAlignment="1" applyProtection="1">
      <alignment horizontal="center" vertical="center"/>
    </xf>
    <xf numFmtId="38" fontId="143" fillId="0" borderId="0" xfId="31" applyFont="1" applyFill="1" applyBorder="1" applyAlignment="1" applyProtection="1">
      <alignment horizontal="right" vertical="center"/>
    </xf>
    <xf numFmtId="38" fontId="87" fillId="0" borderId="0" xfId="31" applyFont="1" applyFill="1" applyBorder="1" applyProtection="1">
      <alignment vertical="center"/>
    </xf>
    <xf numFmtId="38" fontId="89" fillId="17" borderId="60" xfId="31" applyFont="1" applyFill="1" applyBorder="1" applyProtection="1">
      <alignment vertical="center"/>
    </xf>
    <xf numFmtId="38" fontId="143" fillId="0" borderId="186" xfId="31" applyFont="1" applyBorder="1" applyAlignment="1" applyProtection="1">
      <alignment horizontal="centerContinuous" vertical="center"/>
    </xf>
    <xf numFmtId="38" fontId="143" fillId="18" borderId="185" xfId="31" applyFont="1" applyFill="1" applyBorder="1" applyProtection="1">
      <alignment vertical="center"/>
    </xf>
    <xf numFmtId="38" fontId="146" fillId="0" borderId="56" xfId="31" applyFont="1" applyBorder="1" applyAlignment="1" applyProtection="1">
      <alignment horizontal="centerContinuous" vertical="center"/>
    </xf>
    <xf numFmtId="0" fontId="67" fillId="0" borderId="36" xfId="9" applyFont="1" applyBorder="1" applyAlignment="1">
      <alignment horizontal="center" vertical="center"/>
    </xf>
    <xf numFmtId="0" fontId="67" fillId="0" borderId="83" xfId="9" applyFont="1" applyBorder="1" applyAlignment="1">
      <alignment horizontal="center" vertical="center"/>
    </xf>
    <xf numFmtId="38" fontId="148" fillId="0" borderId="0" xfId="31" applyFont="1" applyAlignment="1" applyProtection="1">
      <alignment horizontal="right" vertical="center"/>
    </xf>
    <xf numFmtId="192" fontId="0" fillId="10" borderId="187" xfId="0" applyNumberFormat="1" applyFill="1" applyBorder="1" applyAlignment="1">
      <alignment horizontal="right" vertical="center"/>
    </xf>
    <xf numFmtId="0" fontId="0" fillId="0" borderId="188" xfId="0" applyBorder="1" applyAlignment="1">
      <alignment horizontal="right" vertical="center"/>
    </xf>
    <xf numFmtId="38" fontId="0" fillId="0" borderId="188" xfId="0" applyNumberFormat="1" applyBorder="1" applyAlignment="1">
      <alignment horizontal="right" vertical="center"/>
    </xf>
    <xf numFmtId="0" fontId="0" fillId="0" borderId="188" xfId="0" applyBorder="1">
      <alignment vertical="center"/>
    </xf>
    <xf numFmtId="0" fontId="87" fillId="0" borderId="56" xfId="0" applyFont="1" applyBorder="1" applyAlignment="1">
      <alignment horizontal="center" vertical="center"/>
    </xf>
    <xf numFmtId="0" fontId="138" fillId="2" borderId="4" xfId="0" applyFont="1" applyFill="1" applyBorder="1" applyAlignment="1">
      <alignment horizontal="center" vertical="center"/>
    </xf>
    <xf numFmtId="0" fontId="87" fillId="0" borderId="170" xfId="0" applyFont="1" applyBorder="1" applyAlignment="1">
      <alignment horizontal="center" vertical="center" wrapText="1"/>
    </xf>
    <xf numFmtId="38" fontId="148" fillId="0" borderId="139" xfId="31" applyFont="1" applyFill="1" applyBorder="1" applyAlignment="1" applyProtection="1">
      <alignment horizontal="center" vertical="center" wrapText="1"/>
    </xf>
    <xf numFmtId="0" fontId="93" fillId="0" borderId="16" xfId="0" applyFont="1" applyBorder="1">
      <alignment vertical="center"/>
    </xf>
    <xf numFmtId="0" fontId="22" fillId="11" borderId="12" xfId="0" applyFont="1" applyFill="1" applyBorder="1" applyAlignment="1">
      <alignment horizontal="center" vertical="center" wrapText="1"/>
    </xf>
    <xf numFmtId="0" fontId="150" fillId="0" borderId="0" xfId="0" applyFont="1">
      <alignment vertical="center"/>
    </xf>
    <xf numFmtId="49" fontId="49" fillId="0" borderId="0" xfId="0" applyNumberFormat="1" applyFont="1" applyAlignment="1">
      <alignment horizontal="center" vertical="center"/>
    </xf>
    <xf numFmtId="49" fontId="49" fillId="0" borderId="0" xfId="0" applyNumberFormat="1" applyFont="1" applyAlignment="1">
      <alignment horizontal="left" vertical="center"/>
    </xf>
    <xf numFmtId="0" fontId="113" fillId="5" borderId="8" xfId="0" applyFont="1" applyFill="1" applyBorder="1" applyAlignment="1">
      <alignment horizontal="left" vertical="center" indent="1"/>
    </xf>
    <xf numFmtId="0" fontId="113" fillId="5" borderId="9" xfId="0" applyFont="1" applyFill="1" applyBorder="1" applyAlignment="1">
      <alignment horizontal="left" vertical="center" indent="1"/>
    </xf>
    <xf numFmtId="0" fontId="113" fillId="5" borderId="10" xfId="0" applyFont="1" applyFill="1" applyBorder="1" applyAlignment="1">
      <alignment horizontal="left" vertical="center" indent="1"/>
    </xf>
    <xf numFmtId="0" fontId="72" fillId="11" borderId="1" xfId="0" applyFont="1" applyFill="1" applyBorder="1" applyAlignment="1">
      <alignment horizontal="center" vertical="center"/>
    </xf>
    <xf numFmtId="179" fontId="76" fillId="0" borderId="11" xfId="0" applyNumberFormat="1" applyFont="1" applyBorder="1" applyAlignment="1">
      <alignment horizontal="left" vertical="center"/>
    </xf>
    <xf numFmtId="179" fontId="76" fillId="0" borderId="75" xfId="0" applyNumberFormat="1" applyFont="1" applyBorder="1" applyAlignment="1">
      <alignment horizontal="left" vertical="center"/>
    </xf>
    <xf numFmtId="0" fontId="49" fillId="0" borderId="7" xfId="0" applyFont="1" applyBorder="1">
      <alignment vertical="center"/>
    </xf>
    <xf numFmtId="0" fontId="0" fillId="10" borderId="7" xfId="0" applyFill="1" applyBorder="1" applyAlignment="1">
      <alignment horizontal="center" vertical="center"/>
    </xf>
    <xf numFmtId="0" fontId="0" fillId="10" borderId="11" xfId="0"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154" fillId="0" borderId="0" xfId="0" applyFont="1">
      <alignment vertical="center"/>
    </xf>
    <xf numFmtId="0" fontId="0" fillId="0" borderId="8" xfId="0" applyBorder="1" applyAlignment="1">
      <alignment horizontal="right" vertical="center"/>
    </xf>
    <xf numFmtId="0" fontId="0" fillId="10" borderId="13" xfId="0" applyFill="1" applyBorder="1">
      <alignment vertical="center"/>
    </xf>
    <xf numFmtId="0" fontId="49" fillId="0" borderId="11" xfId="0" applyFont="1" applyBorder="1">
      <alignment vertical="center"/>
    </xf>
    <xf numFmtId="0" fontId="49" fillId="0" borderId="11" xfId="0" applyFont="1" applyBorder="1" applyAlignment="1">
      <alignment vertical="center" wrapText="1"/>
    </xf>
    <xf numFmtId="0" fontId="142" fillId="0" borderId="11" xfId="0" applyFont="1" applyBorder="1" applyAlignment="1">
      <alignment vertical="center" wrapText="1"/>
    </xf>
    <xf numFmtId="0" fontId="49" fillId="2" borderId="11" xfId="0" applyFont="1" applyFill="1" applyBorder="1" applyAlignment="1">
      <alignment vertical="center" wrapText="1"/>
    </xf>
    <xf numFmtId="0" fontId="49" fillId="10" borderId="11" xfId="0" applyFont="1" applyFill="1" applyBorder="1" applyAlignment="1">
      <alignment vertical="center" wrapText="1"/>
    </xf>
    <xf numFmtId="0" fontId="0" fillId="10" borderId="190" xfId="0" applyFill="1" applyBorder="1" applyAlignment="1">
      <alignment horizontal="center" vertical="center"/>
    </xf>
    <xf numFmtId="0" fontId="0" fillId="0" borderId="191" xfId="0" applyBorder="1" applyAlignment="1">
      <alignment horizontal="right" vertical="center"/>
    </xf>
    <xf numFmtId="49" fontId="0" fillId="0" borderId="191" xfId="0" applyNumberFormat="1" applyBorder="1" applyAlignment="1">
      <alignment horizontal="right" vertical="center"/>
    </xf>
    <xf numFmtId="192" fontId="0" fillId="0" borderId="191" xfId="0" applyNumberFormat="1" applyBorder="1" applyAlignment="1">
      <alignment horizontal="right" vertical="center"/>
    </xf>
    <xf numFmtId="38" fontId="0" fillId="0" borderId="191" xfId="31" applyFont="1" applyBorder="1" applyAlignment="1">
      <alignment horizontal="right" vertical="center"/>
    </xf>
    <xf numFmtId="38" fontId="0" fillId="0" borderId="191" xfId="0" applyNumberFormat="1" applyBorder="1" applyAlignment="1">
      <alignment horizontal="right" vertical="center"/>
    </xf>
    <xf numFmtId="192" fontId="0" fillId="2" borderId="191" xfId="0" applyNumberFormat="1" applyFill="1" applyBorder="1" applyAlignment="1">
      <alignment horizontal="right" vertical="center"/>
    </xf>
    <xf numFmtId="192" fontId="0" fillId="10" borderId="189" xfId="0" applyNumberFormat="1" applyFill="1" applyBorder="1">
      <alignment vertical="center"/>
    </xf>
    <xf numFmtId="192" fontId="0" fillId="0" borderId="188" xfId="0" applyNumberFormat="1" applyBorder="1" applyAlignment="1">
      <alignment horizontal="right" vertical="center"/>
    </xf>
    <xf numFmtId="192" fontId="0" fillId="10" borderId="192" xfId="0" applyNumberFormat="1" applyFill="1" applyBorder="1" applyAlignment="1">
      <alignment horizontal="right" vertical="center"/>
    </xf>
    <xf numFmtId="0" fontId="0" fillId="10" borderId="0" xfId="0" applyFill="1" applyAlignment="1">
      <alignmen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0" borderId="16" xfId="0" applyBorder="1" applyAlignment="1">
      <alignment horizontal="center" vertical="center"/>
    </xf>
    <xf numFmtId="0" fontId="119" fillId="0" borderId="7" xfId="0" applyFont="1" applyBorder="1" applyAlignment="1">
      <alignment horizontal="center" vertical="center"/>
    </xf>
    <xf numFmtId="0" fontId="119" fillId="0" borderId="0" xfId="0" applyFont="1" applyAlignment="1">
      <alignment horizontal="center" vertical="center"/>
    </xf>
    <xf numFmtId="0" fontId="118" fillId="0" borderId="22" xfId="0" applyFont="1" applyBorder="1" applyAlignment="1">
      <alignment horizontal="center" vertical="center"/>
    </xf>
    <xf numFmtId="0" fontId="118" fillId="0" borderId="24" xfId="0" applyFont="1" applyBorder="1" applyAlignment="1">
      <alignment horizontal="center" vertical="center"/>
    </xf>
    <xf numFmtId="0" fontId="119" fillId="0" borderId="0" xfId="0" applyFont="1" applyAlignment="1">
      <alignment vertical="center" wrapText="1"/>
    </xf>
    <xf numFmtId="0" fontId="119" fillId="9" borderId="7" xfId="0" applyFont="1" applyFill="1" applyBorder="1" applyAlignment="1">
      <alignment horizontal="center" vertical="center"/>
    </xf>
    <xf numFmtId="0" fontId="119" fillId="10" borderId="7" xfId="0" applyFont="1" applyFill="1" applyBorder="1" applyAlignment="1">
      <alignment horizontal="center" vertical="center"/>
    </xf>
    <xf numFmtId="0" fontId="119" fillId="17" borderId="7" xfId="0" applyFont="1" applyFill="1" applyBorder="1" applyAlignment="1">
      <alignment horizontal="center" vertical="center"/>
    </xf>
    <xf numFmtId="0" fontId="119" fillId="0" borderId="0" xfId="0" applyFont="1" applyAlignment="1">
      <alignment horizontal="left" vertical="center" wrapText="1"/>
    </xf>
    <xf numFmtId="0" fontId="118" fillId="0" borderId="29" xfId="0" applyFont="1" applyBorder="1" applyAlignment="1">
      <alignment horizontal="center" vertical="center"/>
    </xf>
    <xf numFmtId="0" fontId="118" fillId="0" borderId="31" xfId="0" applyFont="1" applyBorder="1" applyAlignment="1">
      <alignment horizontal="center" vertical="center"/>
    </xf>
    <xf numFmtId="0" fontId="119" fillId="0" borderId="11" xfId="0" applyFont="1" applyBorder="1" applyAlignment="1">
      <alignment horizontal="center" vertical="center"/>
    </xf>
    <xf numFmtId="0" fontId="119" fillId="0" borderId="12" xfId="0" applyFont="1" applyBorder="1" applyAlignment="1">
      <alignment horizontal="center" vertical="center"/>
    </xf>
    <xf numFmtId="0" fontId="72" fillId="11" borderId="87" xfId="0" applyFont="1" applyFill="1" applyBorder="1" applyAlignment="1">
      <alignment horizontal="center" vertical="center"/>
    </xf>
    <xf numFmtId="0" fontId="72" fillId="11" borderId="10" xfId="0" applyFont="1" applyFill="1" applyBorder="1" applyAlignment="1">
      <alignment horizontal="center" vertical="center"/>
    </xf>
    <xf numFmtId="179" fontId="79" fillId="15" borderId="8" xfId="0" applyNumberFormat="1" applyFont="1" applyFill="1" applyBorder="1" applyAlignment="1" applyProtection="1">
      <alignment horizontal="left" vertical="center"/>
      <protection locked="0"/>
    </xf>
    <xf numFmtId="179" fontId="79" fillId="15" borderId="9" xfId="0" applyNumberFormat="1" applyFont="1" applyFill="1" applyBorder="1" applyAlignment="1" applyProtection="1">
      <alignment horizontal="left" vertical="center"/>
      <protection locked="0"/>
    </xf>
    <xf numFmtId="179" fontId="79" fillId="15" borderId="84" xfId="0" applyNumberFormat="1" applyFont="1" applyFill="1" applyBorder="1" applyAlignment="1" applyProtection="1">
      <alignment horizontal="left" vertical="center"/>
      <protection locked="0"/>
    </xf>
    <xf numFmtId="0" fontId="72" fillId="11" borderId="46" xfId="0" applyFont="1" applyFill="1" applyBorder="1" applyAlignment="1">
      <alignment horizontal="center" vertical="center" wrapText="1"/>
    </xf>
    <xf numFmtId="0" fontId="72" fillId="11" borderId="46" xfId="0" applyFont="1" applyFill="1" applyBorder="1" applyAlignment="1">
      <alignment horizontal="center" vertical="center"/>
    </xf>
    <xf numFmtId="0" fontId="79" fillId="9" borderId="8" xfId="0" applyFont="1" applyFill="1" applyBorder="1" applyAlignment="1" applyProtection="1">
      <alignment horizontal="left" vertical="center"/>
      <protection locked="0"/>
    </xf>
    <xf numFmtId="0" fontId="79" fillId="9" borderId="9" xfId="0" applyFont="1" applyFill="1" applyBorder="1" applyAlignment="1" applyProtection="1">
      <alignment horizontal="left" vertical="center"/>
      <protection locked="0"/>
    </xf>
    <xf numFmtId="0" fontId="79" fillId="9" borderId="84" xfId="0" applyFont="1" applyFill="1" applyBorder="1" applyAlignment="1" applyProtection="1">
      <alignment horizontal="left" vertical="center"/>
      <protection locked="0"/>
    </xf>
    <xf numFmtId="0" fontId="113" fillId="5" borderId="8" xfId="0" applyFont="1" applyFill="1" applyBorder="1" applyAlignment="1">
      <alignment horizontal="left" vertical="center" indent="1"/>
    </xf>
    <xf numFmtId="0" fontId="113" fillId="5" borderId="9" xfId="0" applyFont="1" applyFill="1" applyBorder="1" applyAlignment="1">
      <alignment horizontal="left" vertical="center" indent="1"/>
    </xf>
    <xf numFmtId="0" fontId="113" fillId="5" borderId="10" xfId="0" applyFont="1" applyFill="1" applyBorder="1" applyAlignment="1">
      <alignment horizontal="left" vertical="center" indent="1"/>
    </xf>
    <xf numFmtId="0" fontId="73" fillId="0" borderId="11" xfId="0" applyFont="1" applyBorder="1" applyAlignment="1">
      <alignment horizontal="left" vertical="center"/>
    </xf>
    <xf numFmtId="0" fontId="73" fillId="0" borderId="75" xfId="0" applyFont="1" applyBorder="1" applyAlignment="1">
      <alignment horizontal="left" vertical="center"/>
    </xf>
    <xf numFmtId="0" fontId="72" fillId="11" borderId="52" xfId="0" applyFont="1" applyFill="1" applyBorder="1" applyAlignment="1">
      <alignment horizontal="center" vertical="center"/>
    </xf>
    <xf numFmtId="0" fontId="72" fillId="11" borderId="48" xfId="0" applyFont="1" applyFill="1" applyBorder="1" applyAlignment="1">
      <alignment horizontal="center" vertical="center"/>
    </xf>
    <xf numFmtId="0" fontId="76" fillId="11" borderId="87" xfId="0" applyFont="1" applyFill="1" applyBorder="1" applyAlignment="1">
      <alignment horizontal="left" vertical="center"/>
    </xf>
    <xf numFmtId="0" fontId="76" fillId="11" borderId="10" xfId="0" applyFont="1" applyFill="1" applyBorder="1" applyAlignment="1">
      <alignment horizontal="left" vertical="center"/>
    </xf>
    <xf numFmtId="0" fontId="50" fillId="0" borderId="11" xfId="30" applyFill="1" applyBorder="1" applyAlignment="1" applyProtection="1">
      <alignment horizontal="left" vertical="center"/>
    </xf>
    <xf numFmtId="184" fontId="73" fillId="0" borderId="7" xfId="0" applyNumberFormat="1" applyFont="1" applyBorder="1" applyAlignment="1">
      <alignment horizontal="left" vertical="center"/>
    </xf>
    <xf numFmtId="184" fontId="73" fillId="0" borderId="47" xfId="0" applyNumberFormat="1" applyFont="1" applyBorder="1" applyAlignment="1">
      <alignment horizontal="left" vertical="center"/>
    </xf>
    <xf numFmtId="0" fontId="73" fillId="0" borderId="7" xfId="0" applyFont="1" applyBorder="1" applyAlignment="1">
      <alignment horizontal="left" vertical="center"/>
    </xf>
    <xf numFmtId="0" fontId="73" fillId="0" borderId="47" xfId="0" applyFont="1" applyBorder="1" applyAlignment="1">
      <alignment horizontal="left" vertical="center"/>
    </xf>
    <xf numFmtId="0" fontId="72" fillId="11" borderId="55" xfId="0" applyFont="1" applyFill="1" applyBorder="1" applyAlignment="1">
      <alignment horizontal="center" vertical="center" wrapText="1"/>
    </xf>
    <xf numFmtId="0" fontId="72" fillId="11" borderId="53" xfId="0" applyFont="1" applyFill="1" applyBorder="1" applyAlignment="1">
      <alignment horizontal="center" vertical="center"/>
    </xf>
    <xf numFmtId="1" fontId="76" fillId="0" borderId="8" xfId="0" applyNumberFormat="1" applyFont="1" applyBorder="1" applyAlignment="1">
      <alignment horizontal="center" vertical="center"/>
    </xf>
    <xf numFmtId="1" fontId="76" fillId="0" borderId="9" xfId="0" applyNumberFormat="1" applyFont="1" applyBorder="1" applyAlignment="1">
      <alignment horizontal="center" vertical="center"/>
    </xf>
    <xf numFmtId="0" fontId="72" fillId="11" borderId="53" xfId="0" applyFont="1" applyFill="1" applyBorder="1" applyAlignment="1">
      <alignment horizontal="center" vertical="center" wrapText="1"/>
    </xf>
    <xf numFmtId="0" fontId="72" fillId="11" borderId="1" xfId="0" applyFont="1" applyFill="1" applyBorder="1" applyAlignment="1">
      <alignment horizontal="center" vertical="center"/>
    </xf>
    <xf numFmtId="0" fontId="72" fillId="11" borderId="100" xfId="0" applyFont="1" applyFill="1" applyBorder="1" applyAlignment="1">
      <alignment horizontal="center" vertical="center"/>
    </xf>
    <xf numFmtId="0" fontId="72" fillId="11" borderId="80" xfId="0" applyFont="1" applyFill="1" applyBorder="1" applyAlignment="1">
      <alignment horizontal="center" vertical="center"/>
    </xf>
    <xf numFmtId="179" fontId="79" fillId="15" borderId="38" xfId="0" applyNumberFormat="1" applyFont="1" applyFill="1" applyBorder="1" applyAlignment="1">
      <alignment horizontal="center" vertical="center"/>
    </xf>
    <xf numFmtId="179" fontId="79" fillId="15" borderId="97" xfId="0" applyNumberFormat="1" applyFont="1" applyFill="1" applyBorder="1" applyAlignment="1">
      <alignment horizontal="center" vertical="center"/>
    </xf>
    <xf numFmtId="179" fontId="79" fillId="15" borderId="39" xfId="0" applyNumberFormat="1" applyFont="1" applyFill="1" applyBorder="1" applyAlignment="1">
      <alignment horizontal="center" vertical="center"/>
    </xf>
    <xf numFmtId="0" fontId="72" fillId="11" borderId="105" xfId="0" applyFont="1" applyFill="1" applyBorder="1" applyAlignment="1">
      <alignment horizontal="center" vertical="center"/>
    </xf>
    <xf numFmtId="0" fontId="72" fillId="11" borderId="74" xfId="0" applyFont="1" applyFill="1" applyBorder="1" applyAlignment="1">
      <alignment horizontal="center" vertical="center"/>
    </xf>
    <xf numFmtId="179" fontId="79" fillId="15" borderId="49" xfId="0" applyNumberFormat="1" applyFont="1" applyFill="1" applyBorder="1" applyAlignment="1">
      <alignment horizontal="center" vertical="center"/>
    </xf>
    <xf numFmtId="179" fontId="79" fillId="15" borderId="81" xfId="0" applyNumberFormat="1" applyFont="1" applyFill="1" applyBorder="1" applyAlignment="1">
      <alignment horizontal="center" vertical="center"/>
    </xf>
    <xf numFmtId="179" fontId="79" fillId="15" borderId="85" xfId="0" applyNumberFormat="1" applyFont="1" applyFill="1" applyBorder="1" applyAlignment="1">
      <alignment horizontal="center" vertical="center"/>
    </xf>
    <xf numFmtId="0" fontId="72" fillId="11" borderId="49" xfId="0" applyFont="1" applyFill="1" applyBorder="1" applyAlignment="1">
      <alignment horizontal="center" vertical="center"/>
    </xf>
    <xf numFmtId="179" fontId="76" fillId="0" borderId="42" xfId="0" applyNumberFormat="1" applyFont="1" applyBorder="1" applyAlignment="1">
      <alignment horizontal="left" vertical="center"/>
    </xf>
    <xf numFmtId="179" fontId="76" fillId="0" borderId="43" xfId="0" applyNumberFormat="1" applyFont="1" applyBorder="1" applyAlignment="1">
      <alignment horizontal="left" vertical="center"/>
    </xf>
    <xf numFmtId="0" fontId="72" fillId="11" borderId="56" xfId="0" applyFont="1" applyFill="1" applyBorder="1" applyAlignment="1">
      <alignment horizontal="center" vertical="center"/>
    </xf>
    <xf numFmtId="0" fontId="72" fillId="11" borderId="59" xfId="0" applyFont="1" applyFill="1" applyBorder="1" applyAlignment="1">
      <alignment horizontal="center" vertical="center"/>
    </xf>
    <xf numFmtId="179" fontId="82" fillId="0" borderId="110" xfId="0" applyNumberFormat="1" applyFont="1" applyBorder="1" applyAlignment="1">
      <alignment horizontal="left" vertical="center"/>
    </xf>
    <xf numFmtId="179" fontId="82" fillId="0" borderId="60" xfId="0" applyNumberFormat="1" applyFont="1" applyBorder="1" applyAlignment="1">
      <alignment horizontal="left" vertical="center"/>
    </xf>
    <xf numFmtId="0" fontId="73" fillId="0" borderId="8" xfId="30" applyFont="1" applyFill="1" applyBorder="1" applyAlignment="1" applyProtection="1">
      <alignment horizontal="left" vertical="center"/>
    </xf>
    <xf numFmtId="0" fontId="73" fillId="0" borderId="9" xfId="30" applyFont="1" applyFill="1" applyBorder="1" applyAlignment="1" applyProtection="1">
      <alignment horizontal="left" vertical="center"/>
    </xf>
    <xf numFmtId="0" fontId="73" fillId="0" borderId="84" xfId="30" applyFont="1" applyFill="1" applyBorder="1" applyAlignment="1" applyProtection="1">
      <alignment horizontal="left" vertical="center"/>
    </xf>
    <xf numFmtId="0" fontId="72" fillId="11" borderId="52" xfId="0" applyFont="1" applyFill="1" applyBorder="1" applyAlignment="1">
      <alignment horizontal="center" vertical="center" wrapText="1"/>
    </xf>
    <xf numFmtId="0" fontId="73" fillId="0" borderId="12" xfId="0" applyFont="1" applyBorder="1" applyAlignment="1">
      <alignment horizontal="left" vertical="center"/>
    </xf>
    <xf numFmtId="0" fontId="73" fillId="0" borderId="45" xfId="0" applyFont="1" applyBorder="1" applyAlignment="1">
      <alignment horizontal="left" vertical="center"/>
    </xf>
    <xf numFmtId="0" fontId="72" fillId="11" borderId="76" xfId="0" applyFont="1" applyFill="1" applyBorder="1" applyAlignment="1">
      <alignment horizontal="center" vertical="center"/>
    </xf>
    <xf numFmtId="0" fontId="72" fillId="11" borderId="3" xfId="0" applyFont="1" applyFill="1" applyBorder="1" applyAlignment="1">
      <alignment horizontal="center" vertical="center"/>
    </xf>
    <xf numFmtId="0" fontId="114" fillId="0" borderId="54" xfId="0" applyFont="1" applyBorder="1" applyAlignment="1">
      <alignment horizontal="center" vertical="center"/>
    </xf>
    <xf numFmtId="0" fontId="113" fillId="5" borderId="1" xfId="0" applyFont="1" applyFill="1" applyBorder="1" applyAlignment="1">
      <alignment horizontal="left" vertical="center" wrapText="1" indent="1"/>
    </xf>
    <xf numFmtId="0" fontId="113" fillId="5" borderId="2" xfId="0" applyFont="1" applyFill="1" applyBorder="1" applyAlignment="1">
      <alignment horizontal="left" vertical="center" indent="1"/>
    </xf>
    <xf numFmtId="0" fontId="113" fillId="5" borderId="3" xfId="0" applyFont="1" applyFill="1" applyBorder="1" applyAlignment="1">
      <alignment horizontal="left" vertical="center" indent="1"/>
    </xf>
    <xf numFmtId="0" fontId="113" fillId="5" borderId="4" xfId="0" applyFont="1" applyFill="1" applyBorder="1" applyAlignment="1">
      <alignment horizontal="left" vertical="center" indent="1"/>
    </xf>
    <xf numFmtId="0" fontId="113" fillId="5" borderId="0" xfId="0" applyFont="1" applyFill="1" applyAlignment="1">
      <alignment horizontal="left" vertical="center" indent="1"/>
    </xf>
    <xf numFmtId="0" fontId="113" fillId="5" borderId="5" xfId="0" applyFont="1" applyFill="1" applyBorder="1" applyAlignment="1">
      <alignment horizontal="left" vertical="center" indent="1"/>
    </xf>
    <xf numFmtId="0" fontId="113" fillId="5" borderId="14" xfId="0" applyFont="1" applyFill="1" applyBorder="1" applyAlignment="1">
      <alignment horizontal="left" vertical="center" indent="1"/>
    </xf>
    <xf numFmtId="0" fontId="113" fillId="5" borderId="16" xfId="0" applyFont="1" applyFill="1" applyBorder="1" applyAlignment="1">
      <alignment horizontal="left" vertical="center" indent="1"/>
    </xf>
    <xf numFmtId="0" fontId="113" fillId="5" borderId="15" xfId="0" applyFont="1" applyFill="1" applyBorder="1" applyAlignment="1">
      <alignment horizontal="left" vertical="center" indent="1"/>
    </xf>
    <xf numFmtId="0" fontId="79" fillId="15" borderId="42" xfId="0" applyFont="1" applyFill="1" applyBorder="1" applyAlignment="1" applyProtection="1">
      <alignment horizontal="left" vertical="center"/>
      <protection locked="0"/>
    </xf>
    <xf numFmtId="0" fontId="79" fillId="15" borderId="43" xfId="0" applyFont="1" applyFill="1" applyBorder="1" applyAlignment="1" applyProtection="1">
      <alignment horizontal="left" vertical="center"/>
      <protection locked="0"/>
    </xf>
    <xf numFmtId="49" fontId="79" fillId="15" borderId="7" xfId="0" applyNumberFormat="1" applyFont="1" applyFill="1" applyBorder="1" applyAlignment="1" applyProtection="1">
      <alignment horizontal="left" vertical="center"/>
      <protection locked="0"/>
    </xf>
    <xf numFmtId="49" fontId="79" fillId="15" borderId="47" xfId="0" applyNumberFormat="1" applyFont="1" applyFill="1" applyBorder="1" applyAlignment="1" applyProtection="1">
      <alignment horizontal="left" vertical="center"/>
      <protection locked="0"/>
    </xf>
    <xf numFmtId="0" fontId="79" fillId="15" borderId="8" xfId="0" applyFont="1" applyFill="1" applyBorder="1" applyAlignment="1" applyProtection="1">
      <alignment horizontal="left" vertical="center"/>
      <protection locked="0"/>
    </xf>
    <xf numFmtId="0" fontId="79" fillId="15" borderId="9" xfId="0" applyFont="1" applyFill="1" applyBorder="1" applyAlignment="1" applyProtection="1">
      <alignment horizontal="left" vertical="center"/>
      <protection locked="0"/>
    </xf>
    <xf numFmtId="0" fontId="79" fillId="15" borderId="84" xfId="0" applyFont="1" applyFill="1" applyBorder="1" applyAlignment="1" applyProtection="1">
      <alignment horizontal="left" vertical="center"/>
      <protection locked="0"/>
    </xf>
    <xf numFmtId="0" fontId="72" fillId="11" borderId="77" xfId="0" applyFont="1" applyFill="1" applyBorder="1" applyAlignment="1">
      <alignment horizontal="center" vertical="center" textRotation="255"/>
    </xf>
    <xf numFmtId="0" fontId="72" fillId="11" borderId="78" xfId="0" applyFont="1" applyFill="1" applyBorder="1" applyAlignment="1">
      <alignment horizontal="center" vertical="center" textRotation="255"/>
    </xf>
    <xf numFmtId="0" fontId="72" fillId="11" borderId="79" xfId="0" applyFont="1" applyFill="1" applyBorder="1" applyAlignment="1">
      <alignment horizontal="center" vertical="center" textRotation="255"/>
    </xf>
    <xf numFmtId="179" fontId="76" fillId="0" borderId="8" xfId="0" applyNumberFormat="1" applyFont="1" applyBorder="1" applyAlignment="1">
      <alignment horizontal="left" vertical="center"/>
    </xf>
    <xf numFmtId="179" fontId="76" fillId="0" borderId="9" xfId="0" applyNumberFormat="1" applyFont="1" applyBorder="1" applyAlignment="1">
      <alignment horizontal="left" vertical="center"/>
    </xf>
    <xf numFmtId="179" fontId="76" fillId="0" borderId="84" xfId="0" applyNumberFormat="1" applyFont="1" applyBorder="1" applyAlignment="1">
      <alignment horizontal="left" vertical="center"/>
    </xf>
    <xf numFmtId="0" fontId="72" fillId="11" borderId="14" xfId="0" applyFont="1" applyFill="1" applyBorder="1" applyAlignment="1">
      <alignment horizontal="center" vertical="center"/>
    </xf>
    <xf numFmtId="185" fontId="76" fillId="0" borderId="88" xfId="0" applyNumberFormat="1" applyFont="1" applyBorder="1" applyAlignment="1">
      <alignment horizontal="right" vertical="center"/>
    </xf>
    <xf numFmtId="185" fontId="76" fillId="0" borderId="90" xfId="0" applyNumberFormat="1" applyFont="1" applyBorder="1" applyAlignment="1">
      <alignment horizontal="right" vertical="center"/>
    </xf>
    <xf numFmtId="0" fontId="75" fillId="11" borderId="7" xfId="0" applyFont="1" applyFill="1" applyBorder="1" applyAlignment="1">
      <alignment horizontal="center" vertical="center"/>
    </xf>
    <xf numFmtId="185" fontId="72" fillId="0" borderId="3" xfId="0" applyNumberFormat="1" applyFont="1" applyBorder="1" applyAlignment="1">
      <alignment horizontal="right" vertical="center"/>
    </xf>
    <xf numFmtId="0" fontId="72" fillId="0" borderId="121" xfId="0" applyFont="1" applyBorder="1" applyAlignment="1">
      <alignment horizontal="right" vertical="center"/>
    </xf>
    <xf numFmtId="185" fontId="72" fillId="0" borderId="4" xfId="0" applyNumberFormat="1" applyFont="1" applyBorder="1" applyAlignment="1">
      <alignment horizontal="right" vertical="center"/>
    </xf>
    <xf numFmtId="185" fontId="72" fillId="0" borderId="165" xfId="0" applyNumberFormat="1" applyFont="1" applyBorder="1" applyAlignment="1">
      <alignment horizontal="right" vertical="center"/>
    </xf>
    <xf numFmtId="0" fontId="72" fillId="11" borderId="44" xfId="0" applyFont="1" applyFill="1" applyBorder="1" applyAlignment="1">
      <alignment horizontal="center" vertical="center"/>
    </xf>
    <xf numFmtId="0" fontId="72" fillId="11" borderId="15" xfId="0" applyFont="1" applyFill="1" applyBorder="1" applyAlignment="1">
      <alignment horizontal="center" vertical="center"/>
    </xf>
    <xf numFmtId="0" fontId="79" fillId="11" borderId="113" xfId="0" applyFont="1" applyFill="1" applyBorder="1" applyAlignment="1">
      <alignment horizontal="center" vertical="center"/>
    </xf>
    <xf numFmtId="0" fontId="79" fillId="11" borderId="114" xfId="0" applyFont="1" applyFill="1" applyBorder="1" applyAlignment="1">
      <alignment horizontal="center" vertical="center"/>
    </xf>
    <xf numFmtId="0" fontId="63" fillId="11" borderId="87" xfId="0" applyFont="1" applyFill="1" applyBorder="1" applyAlignment="1">
      <alignment horizontal="center" vertical="center" wrapText="1"/>
    </xf>
    <xf numFmtId="0" fontId="63" fillId="11" borderId="9" xfId="0" applyFont="1" applyFill="1" applyBorder="1" applyAlignment="1">
      <alignment horizontal="center" vertical="center" wrapText="1"/>
    </xf>
    <xf numFmtId="185" fontId="72" fillId="0" borderId="88" xfId="0" applyNumberFormat="1" applyFont="1" applyBorder="1" applyAlignment="1">
      <alignment horizontal="right" vertical="center"/>
    </xf>
    <xf numFmtId="185" fontId="72" fillId="0" borderId="90" xfId="0" applyNumberFormat="1" applyFont="1" applyBorder="1" applyAlignment="1">
      <alignment horizontal="right" vertical="center"/>
    </xf>
    <xf numFmtId="0" fontId="113" fillId="5" borderId="2" xfId="0" applyFont="1" applyFill="1" applyBorder="1" applyAlignment="1">
      <alignment horizontal="left" vertical="center" wrapText="1" indent="1"/>
    </xf>
    <xf numFmtId="0" fontId="113" fillId="5" borderId="3" xfId="0" applyFont="1" applyFill="1" applyBorder="1" applyAlignment="1">
      <alignment horizontal="left" vertical="center" wrapText="1" indent="1"/>
    </xf>
    <xf numFmtId="0" fontId="113" fillId="5" borderId="14" xfId="0" applyFont="1" applyFill="1" applyBorder="1" applyAlignment="1">
      <alignment horizontal="left" vertical="center" wrapText="1" indent="1"/>
    </xf>
    <xf numFmtId="0" fontId="113" fillId="5" borderId="16" xfId="0" applyFont="1" applyFill="1" applyBorder="1" applyAlignment="1">
      <alignment horizontal="left" vertical="center" wrapText="1" indent="1"/>
    </xf>
    <xf numFmtId="0" fontId="113" fillId="5" borderId="15" xfId="0" applyFont="1" applyFill="1" applyBorder="1" applyAlignment="1">
      <alignment horizontal="left" vertical="center" wrapText="1" indent="1"/>
    </xf>
    <xf numFmtId="0" fontId="79" fillId="11" borderId="115" xfId="0" applyFont="1" applyFill="1" applyBorder="1" applyAlignment="1">
      <alignment horizontal="center" vertical="center"/>
    </xf>
    <xf numFmtId="0" fontId="76" fillId="0" borderId="8" xfId="0" applyFont="1" applyBorder="1" applyAlignment="1">
      <alignment horizontal="center" vertical="center"/>
    </xf>
    <xf numFmtId="0" fontId="76" fillId="0" borderId="9" xfId="0" applyFont="1" applyBorder="1" applyAlignment="1">
      <alignment horizontal="center" vertical="center"/>
    </xf>
    <xf numFmtId="0" fontId="79" fillId="11" borderId="78" xfId="0" applyFont="1" applyFill="1" applyBorder="1" applyAlignment="1">
      <alignment horizontal="center" vertical="center" textRotation="255"/>
    </xf>
    <xf numFmtId="0" fontId="79" fillId="11" borderId="79" xfId="0" applyFont="1" applyFill="1" applyBorder="1" applyAlignment="1">
      <alignment horizontal="center" vertical="center" textRotation="255"/>
    </xf>
    <xf numFmtId="0" fontId="63" fillId="11" borderId="44" xfId="0" applyFont="1" applyFill="1" applyBorder="1" applyAlignment="1">
      <alignment horizontal="center" vertical="center" wrapText="1"/>
    </xf>
    <xf numFmtId="0" fontId="63" fillId="11" borderId="16" xfId="0" applyFont="1" applyFill="1" applyBorder="1" applyAlignment="1">
      <alignment horizontal="center" vertical="center" wrapText="1"/>
    </xf>
    <xf numFmtId="0" fontId="63" fillId="11" borderId="0" xfId="0" applyFont="1" applyFill="1" applyAlignment="1">
      <alignment horizontal="center" vertical="center" wrapText="1"/>
    </xf>
    <xf numFmtId="0" fontId="63" fillId="11" borderId="5" xfId="0" applyFont="1" applyFill="1" applyBorder="1" applyAlignment="1">
      <alignment horizontal="center" vertical="center" wrapText="1"/>
    </xf>
    <xf numFmtId="0" fontId="79" fillId="11" borderId="7" xfId="0" applyFont="1" applyFill="1" applyBorder="1" applyAlignment="1">
      <alignment horizontal="center" vertical="center"/>
    </xf>
    <xf numFmtId="185" fontId="72" fillId="0" borderId="10" xfId="0" applyNumberFormat="1" applyFont="1" applyBorder="1" applyAlignment="1">
      <alignment horizontal="right" vertical="center"/>
    </xf>
    <xf numFmtId="0" fontId="72" fillId="0" borderId="119" xfId="0" applyFont="1" applyBorder="1" applyAlignment="1">
      <alignment horizontal="right" vertical="center"/>
    </xf>
    <xf numFmtId="0" fontId="75" fillId="11" borderId="72" xfId="0" applyFont="1" applyFill="1" applyBorder="1" applyAlignment="1">
      <alignment horizontal="center" vertical="center"/>
    </xf>
    <xf numFmtId="0" fontId="113" fillId="5" borderId="1" xfId="0" applyFont="1" applyFill="1" applyBorder="1" applyAlignment="1">
      <alignment horizontal="left" vertical="center" wrapText="1"/>
    </xf>
    <xf numFmtId="0" fontId="113" fillId="5" borderId="2" xfId="0" applyFont="1" applyFill="1" applyBorder="1" applyAlignment="1">
      <alignment horizontal="left" vertical="center" wrapText="1"/>
    </xf>
    <xf numFmtId="0" fontId="113" fillId="5" borderId="3" xfId="0" applyFont="1" applyFill="1" applyBorder="1" applyAlignment="1">
      <alignment horizontal="left" vertical="center" wrapText="1"/>
    </xf>
    <xf numFmtId="0" fontId="113" fillId="5" borderId="4" xfId="0" applyFont="1" applyFill="1" applyBorder="1" applyAlignment="1">
      <alignment horizontal="left" vertical="center" wrapText="1"/>
    </xf>
    <xf numFmtId="0" fontId="113" fillId="5" borderId="0" xfId="0" applyFont="1" applyFill="1" applyAlignment="1">
      <alignment horizontal="left" vertical="center" wrapText="1"/>
    </xf>
    <xf numFmtId="0" fontId="113" fillId="5" borderId="5" xfId="0" applyFont="1" applyFill="1" applyBorder="1" applyAlignment="1">
      <alignment horizontal="left" vertical="center" wrapText="1"/>
    </xf>
    <xf numFmtId="0" fontId="113" fillId="5" borderId="14" xfId="0" applyFont="1" applyFill="1" applyBorder="1" applyAlignment="1">
      <alignment horizontal="left" vertical="center" wrapText="1"/>
    </xf>
    <xf numFmtId="0" fontId="113" fillId="5" borderId="16" xfId="0" applyFont="1" applyFill="1" applyBorder="1" applyAlignment="1">
      <alignment horizontal="left" vertical="center" wrapText="1"/>
    </xf>
    <xf numFmtId="0" fontId="113" fillId="5" borderId="15" xfId="0" applyFont="1" applyFill="1" applyBorder="1" applyAlignment="1">
      <alignment horizontal="left" vertical="center" wrapText="1"/>
    </xf>
    <xf numFmtId="0" fontId="79" fillId="15" borderId="7" xfId="0" applyFont="1" applyFill="1" applyBorder="1" applyAlignment="1" applyProtection="1">
      <alignment horizontal="left" vertical="center"/>
      <protection locked="0"/>
    </xf>
    <xf numFmtId="0" fontId="79" fillId="15" borderId="47" xfId="0" applyFont="1" applyFill="1" applyBorder="1" applyAlignment="1" applyProtection="1">
      <alignment horizontal="left" vertical="center"/>
      <protection locked="0"/>
    </xf>
    <xf numFmtId="38" fontId="72" fillId="0" borderId="80" xfId="31" applyFont="1" applyFill="1" applyBorder="1" applyAlignment="1" applyProtection="1">
      <alignment horizontal="right" vertical="center"/>
    </xf>
    <xf numFmtId="38" fontId="72" fillId="0" borderId="118" xfId="31" applyFont="1" applyFill="1" applyBorder="1" applyAlignment="1" applyProtection="1">
      <alignment horizontal="right" vertical="center"/>
    </xf>
    <xf numFmtId="0" fontId="79" fillId="11" borderId="117" xfId="0" applyFont="1" applyFill="1" applyBorder="1" applyAlignment="1">
      <alignment horizontal="center" vertical="center"/>
    </xf>
    <xf numFmtId="0" fontId="73" fillId="0" borderId="8" xfId="0" applyFont="1" applyBorder="1" applyAlignment="1">
      <alignment horizontal="left" vertical="center"/>
    </xf>
    <xf numFmtId="0" fontId="73" fillId="0" borderId="9" xfId="0" applyFont="1" applyBorder="1" applyAlignment="1">
      <alignment horizontal="left" vertical="center"/>
    </xf>
    <xf numFmtId="0" fontId="73" fillId="0" borderId="84" xfId="0" applyFont="1" applyBorder="1" applyAlignment="1">
      <alignment horizontal="left" vertical="center"/>
    </xf>
    <xf numFmtId="0" fontId="72" fillId="11" borderId="55" xfId="0" applyFont="1" applyFill="1" applyBorder="1" applyAlignment="1">
      <alignment horizontal="center" vertical="center"/>
    </xf>
    <xf numFmtId="0" fontId="73" fillId="0" borderId="51" xfId="30" applyFont="1" applyFill="1" applyBorder="1" applyAlignment="1" applyProtection="1">
      <alignment horizontal="left" vertical="center"/>
    </xf>
    <xf numFmtId="0" fontId="73" fillId="0" borderId="83" xfId="30" applyFont="1" applyFill="1" applyBorder="1" applyAlignment="1" applyProtection="1">
      <alignment horizontal="left" vertical="center"/>
    </xf>
    <xf numFmtId="0" fontId="73" fillId="0" borderId="92" xfId="30" applyFont="1" applyFill="1" applyBorder="1" applyAlignment="1" applyProtection="1">
      <alignment horizontal="left" vertical="center"/>
    </xf>
    <xf numFmtId="184" fontId="73" fillId="0" borderId="8" xfId="30" applyNumberFormat="1" applyFont="1" applyBorder="1" applyAlignment="1" applyProtection="1">
      <alignment horizontal="left" vertical="center"/>
    </xf>
    <xf numFmtId="184" fontId="73" fillId="0" borderId="9" xfId="0" applyNumberFormat="1" applyFont="1" applyBorder="1" applyAlignment="1">
      <alignment horizontal="left" vertical="center"/>
    </xf>
    <xf numFmtId="184" fontId="73" fillId="0" borderId="84" xfId="0" applyNumberFormat="1" applyFont="1" applyBorder="1" applyAlignment="1">
      <alignment horizontal="left" vertical="center"/>
    </xf>
    <xf numFmtId="183" fontId="73" fillId="0" borderId="7" xfId="0" applyNumberFormat="1" applyFont="1" applyBorder="1" applyAlignment="1">
      <alignment horizontal="left" vertical="center"/>
    </xf>
    <xf numFmtId="183" fontId="73" fillId="0" borderId="47" xfId="0" applyNumberFormat="1" applyFont="1" applyBorder="1" applyAlignment="1">
      <alignment horizontal="left" vertical="center"/>
    </xf>
    <xf numFmtId="0" fontId="144" fillId="11" borderId="105" xfId="0" applyFont="1" applyFill="1" applyBorder="1" applyAlignment="1">
      <alignment horizontal="center" vertical="center" wrapText="1"/>
    </xf>
    <xf numFmtId="0" fontId="145" fillId="11" borderId="81" xfId="0" applyFont="1" applyFill="1" applyBorder="1" applyAlignment="1">
      <alignment horizontal="center" vertical="center" wrapText="1"/>
    </xf>
    <xf numFmtId="181" fontId="79" fillId="0" borderId="88" xfId="0" applyNumberFormat="1" applyFont="1" applyBorder="1" applyAlignment="1">
      <alignment horizontal="right" vertical="center"/>
    </xf>
    <xf numFmtId="181" fontId="79" fillId="0" borderId="89" xfId="0" applyNumberFormat="1" applyFont="1" applyBorder="1" applyAlignment="1">
      <alignment horizontal="right" vertical="center"/>
    </xf>
    <xf numFmtId="181" fontId="79" fillId="0" borderId="90" xfId="0" applyNumberFormat="1" applyFont="1" applyBorder="1" applyAlignment="1">
      <alignment horizontal="right" vertical="center"/>
    </xf>
    <xf numFmtId="0" fontId="63" fillId="11" borderId="10" xfId="0" applyFont="1" applyFill="1" applyBorder="1" applyAlignment="1">
      <alignment horizontal="center" vertical="center" wrapText="1"/>
    </xf>
    <xf numFmtId="38" fontId="72" fillId="15" borderId="11" xfId="31" applyFont="1" applyFill="1" applyBorder="1" applyAlignment="1" applyProtection="1">
      <alignment horizontal="right" vertical="center"/>
      <protection locked="0"/>
    </xf>
    <xf numFmtId="38" fontId="72" fillId="15" borderId="1" xfId="31" applyFont="1" applyFill="1" applyBorder="1" applyAlignment="1" applyProtection="1">
      <alignment horizontal="right" vertical="center"/>
      <protection locked="0"/>
    </xf>
    <xf numFmtId="184" fontId="50" fillId="15" borderId="8" xfId="30" applyNumberFormat="1" applyFill="1" applyBorder="1" applyAlignment="1" applyProtection="1">
      <alignment horizontal="left" vertical="center"/>
      <protection locked="0"/>
    </xf>
    <xf numFmtId="184" fontId="79" fillId="15" borderId="9" xfId="0" applyNumberFormat="1" applyFont="1" applyFill="1" applyBorder="1" applyAlignment="1" applyProtection="1">
      <alignment horizontal="left" vertical="center"/>
      <protection locked="0"/>
    </xf>
    <xf numFmtId="184" fontId="79" fillId="15" borderId="84" xfId="0" applyNumberFormat="1" applyFont="1" applyFill="1" applyBorder="1" applyAlignment="1" applyProtection="1">
      <alignment horizontal="left" vertical="center"/>
      <protection locked="0"/>
    </xf>
    <xf numFmtId="0" fontId="74" fillId="15" borderId="1" xfId="30" applyFont="1" applyFill="1" applyBorder="1" applyAlignment="1" applyProtection="1">
      <alignment horizontal="left" vertical="center"/>
      <protection locked="0"/>
    </xf>
    <xf numFmtId="0" fontId="74" fillId="15" borderId="2" xfId="30" applyFont="1" applyFill="1" applyBorder="1" applyAlignment="1" applyProtection="1">
      <alignment horizontal="left" vertical="center"/>
      <protection locked="0"/>
    </xf>
    <xf numFmtId="0" fontId="74" fillId="15" borderId="104" xfId="30" applyFont="1" applyFill="1" applyBorder="1" applyAlignment="1" applyProtection="1">
      <alignment horizontal="left" vertical="center"/>
      <protection locked="0"/>
    </xf>
    <xf numFmtId="183" fontId="73" fillId="0" borderId="11" xfId="0" applyNumberFormat="1" applyFont="1" applyBorder="1" applyAlignment="1">
      <alignment horizontal="left" vertical="center"/>
    </xf>
    <xf numFmtId="183" fontId="73" fillId="0" borderId="1" xfId="0" applyNumberFormat="1" applyFont="1" applyBorder="1" applyAlignment="1">
      <alignment horizontal="left" vertical="center"/>
    </xf>
    <xf numFmtId="0" fontId="50" fillId="0" borderId="7" xfId="30" applyFill="1" applyBorder="1" applyAlignment="1" applyProtection="1">
      <alignment horizontal="left" vertical="center"/>
    </xf>
    <xf numFmtId="0" fontId="73" fillId="0" borderId="49" xfId="30" applyFont="1" applyFill="1" applyBorder="1" applyAlignment="1" applyProtection="1">
      <alignment horizontal="left" vertical="center"/>
    </xf>
    <xf numFmtId="0" fontId="73" fillId="0" borderId="81" xfId="30" applyFont="1" applyFill="1" applyBorder="1" applyAlignment="1" applyProtection="1">
      <alignment horizontal="left" vertical="center"/>
    </xf>
    <xf numFmtId="0" fontId="73" fillId="0" borderId="85" xfId="30" applyFont="1" applyFill="1" applyBorder="1" applyAlignment="1" applyProtection="1">
      <alignment horizontal="left" vertical="center"/>
    </xf>
    <xf numFmtId="0" fontId="84" fillId="11" borderId="56" xfId="0" applyFont="1" applyFill="1" applyBorder="1" applyAlignment="1">
      <alignment horizontal="left" vertical="center" wrapText="1"/>
    </xf>
    <xf numFmtId="0" fontId="84" fillId="11" borderId="82" xfId="0" applyFont="1" applyFill="1" applyBorder="1" applyAlignment="1">
      <alignment horizontal="left" vertical="center" wrapText="1"/>
    </xf>
    <xf numFmtId="0" fontId="84" fillId="11" borderId="57" xfId="0" applyFont="1" applyFill="1" applyBorder="1" applyAlignment="1">
      <alignment horizontal="left" vertical="center" wrapText="1"/>
    </xf>
    <xf numFmtId="179" fontId="79" fillId="9" borderId="110" xfId="0" applyNumberFormat="1" applyFont="1" applyFill="1" applyBorder="1" applyAlignment="1" applyProtection="1">
      <alignment horizontal="center" vertical="center"/>
      <protection locked="0"/>
    </xf>
    <xf numFmtId="179" fontId="79" fillId="9" borderId="60" xfId="0" applyNumberFormat="1" applyFont="1" applyFill="1" applyBorder="1" applyAlignment="1" applyProtection="1">
      <alignment horizontal="center" vertical="center"/>
      <protection locked="0"/>
    </xf>
    <xf numFmtId="0" fontId="79" fillId="15" borderId="72" xfId="0" applyFont="1" applyFill="1" applyBorder="1" applyAlignment="1" applyProtection="1">
      <alignment horizontal="left" vertical="center"/>
      <protection locked="0"/>
    </xf>
    <xf numFmtId="0" fontId="79" fillId="15" borderId="73" xfId="0" applyFont="1" applyFill="1" applyBorder="1" applyAlignment="1" applyProtection="1">
      <alignment horizontal="left" vertical="center"/>
      <protection locked="0"/>
    </xf>
    <xf numFmtId="183" fontId="79" fillId="15" borderId="7" xfId="0" applyNumberFormat="1" applyFont="1" applyFill="1" applyBorder="1" applyAlignment="1" applyProtection="1">
      <alignment horizontal="left" vertical="center"/>
      <protection locked="0"/>
    </xf>
    <xf numFmtId="183" fontId="79" fillId="15" borderId="47" xfId="0" applyNumberFormat="1" applyFont="1" applyFill="1" applyBorder="1" applyAlignment="1" applyProtection="1">
      <alignment horizontal="left" vertical="center"/>
      <protection locked="0"/>
    </xf>
    <xf numFmtId="12" fontId="79" fillId="17" borderId="38" xfId="0" applyNumberFormat="1" applyFont="1" applyFill="1" applyBorder="1" applyAlignment="1">
      <alignment horizontal="center" vertical="center"/>
    </xf>
    <xf numFmtId="12" fontId="79" fillId="17" borderId="97" xfId="0" applyNumberFormat="1" applyFont="1" applyFill="1" applyBorder="1" applyAlignment="1">
      <alignment horizontal="center" vertical="center"/>
    </xf>
    <xf numFmtId="12" fontId="79" fillId="17" borderId="39" xfId="0" applyNumberFormat="1" applyFont="1" applyFill="1" applyBorder="1" applyAlignment="1">
      <alignment horizontal="center" vertical="center"/>
    </xf>
    <xf numFmtId="0" fontId="72" fillId="11" borderId="8" xfId="0" applyFont="1" applyFill="1" applyBorder="1" applyAlignment="1">
      <alignment horizontal="center" vertical="center"/>
    </xf>
    <xf numFmtId="179" fontId="79" fillId="15" borderId="8" xfId="0" applyNumberFormat="1" applyFont="1" applyFill="1" applyBorder="1" applyAlignment="1" applyProtection="1">
      <alignment horizontal="center" vertical="center"/>
      <protection locked="0"/>
    </xf>
    <xf numFmtId="179" fontId="79" fillId="15" borderId="9" xfId="0" applyNumberFormat="1" applyFont="1" applyFill="1" applyBorder="1" applyAlignment="1" applyProtection="1">
      <alignment horizontal="center" vertical="center"/>
      <protection locked="0"/>
    </xf>
    <xf numFmtId="179" fontId="79" fillId="15" borderId="84" xfId="0" applyNumberFormat="1" applyFont="1" applyFill="1" applyBorder="1" applyAlignment="1" applyProtection="1">
      <alignment horizontal="center" vertical="center"/>
      <protection locked="0"/>
    </xf>
    <xf numFmtId="38" fontId="79" fillId="15" borderId="8" xfId="31" applyFont="1" applyFill="1" applyBorder="1" applyAlignment="1" applyProtection="1">
      <alignment horizontal="center" vertical="center"/>
      <protection locked="0"/>
    </xf>
    <xf numFmtId="38" fontId="79" fillId="15" borderId="9" xfId="31" applyFont="1" applyFill="1" applyBorder="1" applyAlignment="1" applyProtection="1">
      <alignment horizontal="center" vertical="center"/>
      <protection locked="0"/>
    </xf>
    <xf numFmtId="0" fontId="79" fillId="11" borderId="37" xfId="0" applyFont="1" applyFill="1" applyBorder="1" applyAlignment="1">
      <alignment horizontal="center" vertical="center" wrapText="1"/>
    </xf>
    <xf numFmtId="0" fontId="79" fillId="11" borderId="13" xfId="0" applyFont="1" applyFill="1" applyBorder="1" applyAlignment="1">
      <alignment horizontal="center" vertical="center"/>
    </xf>
    <xf numFmtId="0" fontId="79" fillId="11" borderId="12" xfId="0" applyFont="1" applyFill="1" applyBorder="1" applyAlignment="1">
      <alignment horizontal="center" vertical="center"/>
    </xf>
    <xf numFmtId="0" fontId="79" fillId="11" borderId="56" xfId="0" applyFont="1" applyFill="1" applyBorder="1" applyAlignment="1">
      <alignment horizontal="center" vertical="center"/>
    </xf>
    <xf numFmtId="0" fontId="79" fillId="11" borderId="82" xfId="0" applyFont="1" applyFill="1" applyBorder="1" applyAlignment="1">
      <alignment horizontal="center" vertical="center"/>
    </xf>
    <xf numFmtId="0" fontId="79" fillId="11" borderId="59" xfId="0" applyFont="1" applyFill="1" applyBorder="1" applyAlignment="1">
      <alignment horizontal="center" vertical="center"/>
    </xf>
    <xf numFmtId="184" fontId="79" fillId="16" borderId="82" xfId="0" applyNumberFormat="1" applyFont="1" applyFill="1" applyBorder="1" applyAlignment="1" applyProtection="1">
      <alignment horizontal="left" vertical="center"/>
      <protection locked="0"/>
    </xf>
    <xf numFmtId="184" fontId="79" fillId="16" borderId="57" xfId="0" applyNumberFormat="1" applyFont="1" applyFill="1" applyBorder="1" applyAlignment="1" applyProtection="1">
      <alignment horizontal="left" vertical="center"/>
      <protection locked="0"/>
    </xf>
    <xf numFmtId="0" fontId="79" fillId="11" borderId="77" xfId="0" applyFont="1" applyFill="1" applyBorder="1" applyAlignment="1">
      <alignment horizontal="center" vertical="center" textRotation="255"/>
    </xf>
    <xf numFmtId="0" fontId="83" fillId="11" borderId="36" xfId="0" applyFont="1" applyFill="1" applyBorder="1" applyAlignment="1">
      <alignment horizontal="center" vertical="center" wrapText="1"/>
    </xf>
    <xf numFmtId="0" fontId="83" fillId="11" borderId="40" xfId="0" applyFont="1" applyFill="1" applyBorder="1" applyAlignment="1">
      <alignment horizontal="center" vertical="center" wrapText="1"/>
    </xf>
    <xf numFmtId="0" fontId="83" fillId="11" borderId="44" xfId="0" applyFont="1" applyFill="1" applyBorder="1" applyAlignment="1">
      <alignment horizontal="center" vertical="center" wrapText="1"/>
    </xf>
    <xf numFmtId="185" fontId="79" fillId="11" borderId="7" xfId="0" applyNumberFormat="1" applyFont="1" applyFill="1" applyBorder="1" applyAlignment="1">
      <alignment horizontal="center" vertical="center" wrapText="1"/>
    </xf>
    <xf numFmtId="185" fontId="79" fillId="11" borderId="8" xfId="0" applyNumberFormat="1" applyFont="1" applyFill="1" applyBorder="1" applyAlignment="1">
      <alignment horizontal="center" vertical="center" wrapText="1"/>
    </xf>
    <xf numFmtId="0" fontId="72" fillId="11" borderId="54" xfId="0" applyFont="1" applyFill="1" applyBorder="1" applyAlignment="1">
      <alignment horizontal="center" vertical="center"/>
    </xf>
    <xf numFmtId="0" fontId="79" fillId="15" borderId="51" xfId="30" applyFont="1" applyFill="1" applyBorder="1" applyAlignment="1" applyProtection="1">
      <alignment horizontal="left" vertical="center"/>
      <protection locked="0"/>
    </xf>
    <xf numFmtId="0" fontId="79" fillId="15" borderId="83" xfId="30" applyFont="1" applyFill="1" applyBorder="1" applyAlignment="1" applyProtection="1">
      <alignment horizontal="left" vertical="center"/>
      <protection locked="0"/>
    </xf>
    <xf numFmtId="0" fontId="79" fillId="15" borderId="92" xfId="30" applyFont="1" applyFill="1" applyBorder="1" applyAlignment="1" applyProtection="1">
      <alignment horizontal="left" vertical="center"/>
      <protection locked="0"/>
    </xf>
    <xf numFmtId="0" fontId="72" fillId="11" borderId="50" xfId="0" applyFont="1" applyFill="1" applyBorder="1" applyAlignment="1">
      <alignment horizontal="center" vertical="center"/>
    </xf>
    <xf numFmtId="0" fontId="74" fillId="15" borderId="49" xfId="30" applyFont="1" applyFill="1" applyBorder="1" applyAlignment="1" applyProtection="1">
      <alignment horizontal="left" vertical="center"/>
      <protection locked="0"/>
    </xf>
    <xf numFmtId="0" fontId="74" fillId="15" borderId="81" xfId="30" applyFont="1" applyFill="1" applyBorder="1" applyAlignment="1" applyProtection="1">
      <alignment horizontal="left" vertical="center"/>
      <protection locked="0"/>
    </xf>
    <xf numFmtId="0" fontId="74" fillId="15" borderId="85" xfId="30" applyFont="1" applyFill="1" applyBorder="1" applyAlignment="1" applyProtection="1">
      <alignment horizontal="left" vertical="center"/>
      <protection locked="0"/>
    </xf>
    <xf numFmtId="0" fontId="79" fillId="15" borderId="12" xfId="0" applyFont="1" applyFill="1" applyBorder="1" applyAlignment="1" applyProtection="1">
      <alignment horizontal="left" vertical="center"/>
      <protection locked="0"/>
    </xf>
    <xf numFmtId="0" fontId="79" fillId="15" borderId="45" xfId="0" applyFont="1" applyFill="1" applyBorder="1" applyAlignment="1" applyProtection="1">
      <alignment horizontal="left" vertical="center"/>
      <protection locked="0"/>
    </xf>
    <xf numFmtId="0" fontId="115" fillId="15" borderId="11" xfId="30" applyFont="1" applyFill="1" applyBorder="1" applyAlignment="1" applyProtection="1">
      <alignment horizontal="left" vertical="center"/>
      <protection locked="0"/>
    </xf>
    <xf numFmtId="0" fontId="79" fillId="15" borderId="11" xfId="0" applyFont="1" applyFill="1" applyBorder="1" applyAlignment="1" applyProtection="1">
      <alignment horizontal="left" vertical="center"/>
      <protection locked="0"/>
    </xf>
    <xf numFmtId="0" fontId="79" fillId="15" borderId="75" xfId="0" applyFont="1" applyFill="1" applyBorder="1" applyAlignment="1" applyProtection="1">
      <alignment horizontal="left" vertical="center"/>
      <protection locked="0"/>
    </xf>
    <xf numFmtId="0" fontId="73" fillId="0" borderId="1" xfId="30" applyFont="1" applyFill="1" applyBorder="1" applyAlignment="1" applyProtection="1">
      <alignment horizontal="left" vertical="center"/>
    </xf>
    <xf numFmtId="0" fontId="73" fillId="0" borderId="2" xfId="30" applyFont="1" applyFill="1" applyBorder="1" applyAlignment="1" applyProtection="1">
      <alignment horizontal="left" vertical="center"/>
    </xf>
    <xf numFmtId="0" fontId="73" fillId="0" borderId="104" xfId="30" applyFont="1" applyFill="1" applyBorder="1" applyAlignment="1" applyProtection="1">
      <alignment horizontal="left" vertical="center"/>
    </xf>
    <xf numFmtId="184" fontId="73" fillId="0" borderId="42" xfId="0" applyNumberFormat="1" applyFont="1" applyBorder="1" applyAlignment="1">
      <alignment horizontal="left" vertical="center"/>
    </xf>
    <xf numFmtId="184" fontId="73" fillId="0" borderId="43" xfId="0" applyNumberFormat="1" applyFont="1" applyBorder="1" applyAlignment="1">
      <alignment horizontal="left" vertical="center"/>
    </xf>
    <xf numFmtId="0" fontId="82" fillId="11" borderId="78" xfId="0" applyFont="1" applyFill="1" applyBorder="1" applyAlignment="1">
      <alignment horizontal="center" vertical="center" textRotation="255"/>
    </xf>
    <xf numFmtId="0" fontId="82" fillId="11" borderId="79" xfId="0" applyFont="1" applyFill="1" applyBorder="1" applyAlignment="1">
      <alignment horizontal="center" vertical="center" textRotation="255"/>
    </xf>
    <xf numFmtId="0" fontId="115" fillId="15" borderId="7" xfId="30" applyFont="1" applyFill="1" applyBorder="1" applyAlignment="1" applyProtection="1">
      <alignment horizontal="left" vertical="center"/>
      <protection locked="0"/>
    </xf>
    <xf numFmtId="0" fontId="79" fillId="15" borderId="8" xfId="30" applyFont="1" applyFill="1" applyBorder="1" applyAlignment="1" applyProtection="1">
      <alignment horizontal="left" vertical="center"/>
      <protection locked="0"/>
    </xf>
    <xf numFmtId="0" fontId="79" fillId="15" borderId="9" xfId="30" applyFont="1" applyFill="1" applyBorder="1" applyAlignment="1" applyProtection="1">
      <alignment horizontal="left" vertical="center"/>
      <protection locked="0"/>
    </xf>
    <xf numFmtId="0" fontId="79" fillId="15" borderId="84" xfId="30" applyFont="1" applyFill="1" applyBorder="1" applyAlignment="1" applyProtection="1">
      <alignment horizontal="left" vertical="center"/>
      <protection locked="0"/>
    </xf>
    <xf numFmtId="0" fontId="73" fillId="0" borderId="38" xfId="0" applyFont="1" applyBorder="1" applyAlignment="1">
      <alignment horizontal="left" vertical="center"/>
    </xf>
    <xf numFmtId="0" fontId="73" fillId="0" borderId="97" xfId="0" applyFont="1" applyBorder="1" applyAlignment="1">
      <alignment horizontal="left" vertical="center"/>
    </xf>
    <xf numFmtId="0" fontId="73" fillId="0" borderId="39" xfId="0" applyFont="1" applyBorder="1" applyAlignment="1">
      <alignment horizontal="left" vertical="center"/>
    </xf>
    <xf numFmtId="0" fontId="79" fillId="15" borderId="38" xfId="0" applyFont="1" applyFill="1" applyBorder="1" applyAlignment="1" applyProtection="1">
      <alignment horizontal="left" vertical="center"/>
      <protection locked="0"/>
    </xf>
    <xf numFmtId="0" fontId="79" fillId="15" borderId="97" xfId="0" applyFont="1" applyFill="1" applyBorder="1" applyAlignment="1" applyProtection="1">
      <alignment horizontal="left" vertical="center"/>
      <protection locked="0"/>
    </xf>
    <xf numFmtId="0" fontId="79" fillId="15" borderId="39" xfId="0" applyFont="1" applyFill="1" applyBorder="1" applyAlignment="1" applyProtection="1">
      <alignment horizontal="left" vertical="center"/>
      <protection locked="0"/>
    </xf>
    <xf numFmtId="0" fontId="63" fillId="11" borderId="105" xfId="0" applyFont="1" applyFill="1" applyBorder="1" applyAlignment="1">
      <alignment horizontal="center" vertical="center" wrapText="1"/>
    </xf>
    <xf numFmtId="0" fontId="77" fillId="11" borderId="81" xfId="0" applyFont="1" applyFill="1" applyBorder="1" applyAlignment="1">
      <alignment horizontal="center" vertical="center" wrapText="1"/>
    </xf>
    <xf numFmtId="181" fontId="72" fillId="0" borderId="88" xfId="0" applyNumberFormat="1" applyFont="1" applyBorder="1" applyAlignment="1">
      <alignment horizontal="right" vertical="center"/>
    </xf>
    <xf numFmtId="181" fontId="72" fillId="0" borderId="89" xfId="0" applyNumberFormat="1" applyFont="1" applyBorder="1" applyAlignment="1">
      <alignment horizontal="right" vertical="center"/>
    </xf>
    <xf numFmtId="181" fontId="72" fillId="0" borderId="90" xfId="0" applyNumberFormat="1" applyFont="1" applyBorder="1" applyAlignment="1">
      <alignment horizontal="right" vertical="center"/>
    </xf>
    <xf numFmtId="184" fontId="73" fillId="0" borderId="82" xfId="0" applyNumberFormat="1" applyFont="1" applyBorder="1" applyAlignment="1">
      <alignment horizontal="left" vertical="center"/>
    </xf>
    <xf numFmtId="184" fontId="73" fillId="0" borderId="57" xfId="0" applyNumberFormat="1" applyFont="1" applyBorder="1" applyAlignment="1">
      <alignment horizontal="left" vertical="center"/>
    </xf>
    <xf numFmtId="0" fontId="79" fillId="11" borderId="115" xfId="0" applyFont="1" applyFill="1" applyBorder="1" applyAlignment="1">
      <alignment horizontal="center" vertical="center" wrapText="1"/>
    </xf>
    <xf numFmtId="0" fontId="79" fillId="11" borderId="116" xfId="0" applyFont="1" applyFill="1" applyBorder="1" applyAlignment="1">
      <alignment horizontal="center" vertical="center" wrapText="1"/>
    </xf>
    <xf numFmtId="12" fontId="72" fillId="0" borderId="38" xfId="0" applyNumberFormat="1" applyFont="1" applyBorder="1" applyAlignment="1">
      <alignment horizontal="center" vertical="center"/>
    </xf>
    <xf numFmtId="12" fontId="72" fillId="0" borderId="97" xfId="0" applyNumberFormat="1" applyFont="1" applyBorder="1" applyAlignment="1">
      <alignment horizontal="center" vertical="center"/>
    </xf>
    <xf numFmtId="12" fontId="72" fillId="0" borderId="39" xfId="0" applyNumberFormat="1" applyFont="1" applyBorder="1" applyAlignment="1">
      <alignment horizontal="center" vertical="center"/>
    </xf>
    <xf numFmtId="179" fontId="82" fillId="0" borderId="8" xfId="0" applyNumberFormat="1" applyFont="1" applyBorder="1" applyAlignment="1">
      <alignment horizontal="center" vertical="center"/>
    </xf>
    <xf numFmtId="179" fontId="82" fillId="0" borderId="9" xfId="0" applyNumberFormat="1" applyFont="1" applyBorder="1" applyAlignment="1">
      <alignment horizontal="center" vertical="center"/>
    </xf>
    <xf numFmtId="179" fontId="82" fillId="0" borderId="84" xfId="0" applyNumberFormat="1" applyFont="1" applyBorder="1" applyAlignment="1">
      <alignment horizontal="center" vertical="center"/>
    </xf>
    <xf numFmtId="179" fontId="76" fillId="0" borderId="7" xfId="0" applyNumberFormat="1" applyFont="1" applyBorder="1" applyAlignment="1">
      <alignment horizontal="left" vertical="center"/>
    </xf>
    <xf numFmtId="179" fontId="76" fillId="0" borderId="47" xfId="0" applyNumberFormat="1" applyFont="1" applyBorder="1" applyAlignment="1">
      <alignment horizontal="left" vertical="center"/>
    </xf>
    <xf numFmtId="0" fontId="73" fillId="0" borderId="72" xfId="0" applyFont="1" applyBorder="1" applyAlignment="1">
      <alignment horizontal="left" vertical="center"/>
    </xf>
    <xf numFmtId="0" fontId="73" fillId="0" borderId="73" xfId="0" applyFont="1" applyBorder="1" applyAlignment="1">
      <alignment horizontal="left" vertical="center"/>
    </xf>
    <xf numFmtId="0" fontId="73" fillId="0" borderId="42" xfId="0" applyFont="1" applyBorder="1" applyAlignment="1">
      <alignment horizontal="left" vertical="center"/>
    </xf>
    <xf numFmtId="0" fontId="73" fillId="0" borderId="43" xfId="0" applyFont="1" applyBorder="1" applyAlignment="1">
      <alignment horizontal="left" vertical="center"/>
    </xf>
    <xf numFmtId="184" fontId="73" fillId="0" borderId="11" xfId="0" applyNumberFormat="1" applyFont="1" applyBorder="1" applyAlignment="1">
      <alignment horizontal="left" vertical="center"/>
    </xf>
    <xf numFmtId="184" fontId="73" fillId="0" borderId="75" xfId="0" applyNumberFormat="1" applyFont="1" applyBorder="1" applyAlignment="1">
      <alignment horizontal="left" vertical="center"/>
    </xf>
    <xf numFmtId="0" fontId="113" fillId="5" borderId="7" xfId="0" applyFont="1" applyFill="1" applyBorder="1" applyAlignment="1">
      <alignment horizontal="left" vertical="center" wrapText="1"/>
    </xf>
    <xf numFmtId="0" fontId="114" fillId="0" borderId="40" xfId="0" applyFont="1" applyBorder="1" applyAlignment="1">
      <alignment horizontal="center" vertical="center"/>
    </xf>
    <xf numFmtId="0" fontId="120" fillId="0" borderId="0" xfId="0" applyFont="1" applyAlignment="1">
      <alignment horizontal="center" vertical="top" wrapText="1"/>
    </xf>
    <xf numFmtId="0" fontId="120" fillId="0" borderId="2" xfId="0" applyFont="1" applyBorder="1" applyAlignment="1">
      <alignment horizontal="center" vertical="center" wrapText="1"/>
    </xf>
    <xf numFmtId="0" fontId="113" fillId="5" borderId="4" xfId="0" applyFont="1" applyFill="1" applyBorder="1" applyAlignment="1">
      <alignment horizontal="left" vertical="center" wrapText="1" indent="1"/>
    </xf>
    <xf numFmtId="0" fontId="113" fillId="5" borderId="0" xfId="0" applyFont="1" applyFill="1" applyAlignment="1">
      <alignment horizontal="left" vertical="center" wrapText="1" indent="1"/>
    </xf>
    <xf numFmtId="0" fontId="113" fillId="5" borderId="5" xfId="0" applyFont="1" applyFill="1" applyBorder="1" applyAlignment="1">
      <alignment horizontal="left" vertical="center" wrapText="1" indent="1"/>
    </xf>
    <xf numFmtId="0" fontId="116" fillId="0" borderId="9" xfId="0" applyFont="1" applyBorder="1" applyAlignment="1">
      <alignment horizontal="left" vertical="center" indent="1"/>
    </xf>
    <xf numFmtId="0" fontId="120" fillId="0" borderId="16" xfId="0" applyFont="1" applyBorder="1" applyAlignment="1">
      <alignment horizontal="center" vertical="center" wrapText="1"/>
    </xf>
    <xf numFmtId="179" fontId="79" fillId="15" borderId="7" xfId="0" applyNumberFormat="1" applyFont="1" applyFill="1" applyBorder="1" applyAlignment="1" applyProtection="1">
      <alignment horizontal="left" vertical="center"/>
      <protection locked="0"/>
    </xf>
    <xf numFmtId="179" fontId="79" fillId="15" borderId="47" xfId="0" applyNumberFormat="1" applyFont="1" applyFill="1" applyBorder="1" applyAlignment="1" applyProtection="1">
      <alignment horizontal="left" vertical="center"/>
      <protection locked="0"/>
    </xf>
    <xf numFmtId="179" fontId="79" fillId="15" borderId="11" xfId="0" applyNumberFormat="1" applyFont="1" applyFill="1" applyBorder="1" applyAlignment="1" applyProtection="1">
      <alignment horizontal="left" vertical="center"/>
      <protection locked="0"/>
    </xf>
    <xf numFmtId="179" fontId="79" fillId="15" borderId="75" xfId="0" applyNumberFormat="1" applyFont="1" applyFill="1" applyBorder="1" applyAlignment="1" applyProtection="1">
      <alignment horizontal="left" vertical="center"/>
      <protection locked="0"/>
    </xf>
    <xf numFmtId="179" fontId="79" fillId="9" borderId="49" xfId="0" applyNumberFormat="1" applyFont="1" applyFill="1" applyBorder="1" applyAlignment="1" applyProtection="1">
      <alignment horizontal="center" vertical="center"/>
      <protection locked="0"/>
    </xf>
    <xf numFmtId="179" fontId="79" fillId="9" borderId="81" xfId="0" applyNumberFormat="1" applyFont="1" applyFill="1" applyBorder="1" applyAlignment="1" applyProtection="1">
      <alignment horizontal="center" vertical="center"/>
      <protection locked="0"/>
    </xf>
    <xf numFmtId="179" fontId="79" fillId="9" borderId="85" xfId="0" applyNumberFormat="1" applyFont="1" applyFill="1" applyBorder="1" applyAlignment="1" applyProtection="1">
      <alignment horizontal="center" vertical="center"/>
      <protection locked="0"/>
    </xf>
    <xf numFmtId="179" fontId="79" fillId="9" borderId="8" xfId="0" applyNumberFormat="1" applyFont="1" applyFill="1" applyBorder="1" applyAlignment="1" applyProtection="1">
      <alignment horizontal="center" vertical="center"/>
      <protection locked="0"/>
    </xf>
    <xf numFmtId="179" fontId="79" fillId="9" borderId="9" xfId="0" applyNumberFormat="1" applyFont="1" applyFill="1" applyBorder="1" applyAlignment="1" applyProtection="1">
      <alignment horizontal="center" vertical="center"/>
      <protection locked="0"/>
    </xf>
    <xf numFmtId="179" fontId="79" fillId="9" borderId="84" xfId="0" applyNumberFormat="1" applyFont="1" applyFill="1" applyBorder="1" applyAlignment="1" applyProtection="1">
      <alignment horizontal="center" vertical="center"/>
      <protection locked="0"/>
    </xf>
    <xf numFmtId="0" fontId="119" fillId="5" borderId="8" xfId="0" applyFont="1" applyFill="1" applyBorder="1" applyAlignment="1">
      <alignment horizontal="left" vertical="center" indent="1"/>
    </xf>
    <xf numFmtId="0" fontId="119" fillId="5" borderId="9" xfId="0" applyFont="1" applyFill="1" applyBorder="1" applyAlignment="1">
      <alignment horizontal="left" vertical="center" indent="1"/>
    </xf>
    <xf numFmtId="0" fontId="119" fillId="5" borderId="10" xfId="0" applyFont="1" applyFill="1" applyBorder="1" applyAlignment="1">
      <alignment horizontal="left" vertical="center" indent="1"/>
    </xf>
    <xf numFmtId="0" fontId="113" fillId="5" borderId="1" xfId="0" applyFont="1" applyFill="1" applyBorder="1" applyAlignment="1">
      <alignment horizontal="left" vertical="center" indent="1"/>
    </xf>
    <xf numFmtId="38" fontId="87" fillId="0" borderId="8" xfId="31" applyFont="1" applyBorder="1" applyAlignment="1" applyProtection="1">
      <alignment horizontal="center" vertical="center"/>
    </xf>
    <xf numFmtId="38" fontId="87" fillId="0" borderId="9" xfId="31" applyFont="1" applyBorder="1" applyAlignment="1" applyProtection="1">
      <alignment horizontal="center" vertical="center"/>
    </xf>
    <xf numFmtId="38" fontId="87" fillId="0" borderId="10" xfId="31" applyFont="1" applyBorder="1" applyAlignment="1" applyProtection="1">
      <alignment horizontal="center" vertical="center"/>
    </xf>
    <xf numFmtId="0" fontId="87" fillId="0" borderId="170" xfId="0" applyFont="1" applyBorder="1" applyAlignment="1">
      <alignment horizontal="center" vertical="center"/>
    </xf>
    <xf numFmtId="0" fontId="87" fillId="0" borderId="57" xfId="0" applyFont="1" applyBorder="1" applyAlignment="1">
      <alignment horizontal="center" vertical="center"/>
    </xf>
    <xf numFmtId="0" fontId="93" fillId="0" borderId="0" xfId="0" applyFont="1" applyAlignment="1">
      <alignment horizontal="left" vertical="center"/>
    </xf>
    <xf numFmtId="38" fontId="89" fillId="0" borderId="110" xfId="31" applyFont="1" applyBorder="1" applyAlignment="1" applyProtection="1">
      <alignment horizontal="center" vertical="center"/>
    </xf>
    <xf numFmtId="38" fontId="89" fillId="0" borderId="60" xfId="31" applyFont="1" applyBorder="1" applyAlignment="1" applyProtection="1">
      <alignment horizontal="center" vertical="center"/>
    </xf>
    <xf numFmtId="38" fontId="87" fillId="0" borderId="131" xfId="31" applyFont="1" applyBorder="1" applyAlignment="1" applyProtection="1">
      <alignment horizontal="center" vertical="center"/>
    </xf>
    <xf numFmtId="38" fontId="87" fillId="0" borderId="110" xfId="31" applyFont="1" applyBorder="1" applyAlignment="1" applyProtection="1">
      <alignment horizontal="center" vertical="center"/>
    </xf>
    <xf numFmtId="38" fontId="87" fillId="0" borderId="60" xfId="31" applyFont="1" applyBorder="1" applyAlignment="1" applyProtection="1">
      <alignment horizontal="center" vertical="center"/>
    </xf>
    <xf numFmtId="38" fontId="87" fillId="0" borderId="123" xfId="31" applyFont="1" applyBorder="1" applyAlignment="1" applyProtection="1">
      <alignment horizontal="center" vertical="center"/>
    </xf>
    <xf numFmtId="38" fontId="87" fillId="0" borderId="126" xfId="31" applyFont="1" applyBorder="1" applyAlignment="1" applyProtection="1">
      <alignment horizontal="center" vertical="center"/>
    </xf>
    <xf numFmtId="38" fontId="87" fillId="0" borderId="91" xfId="31" applyFont="1" applyBorder="1" applyAlignment="1" applyProtection="1">
      <alignment horizontal="center" vertical="center"/>
    </xf>
    <xf numFmtId="38" fontId="87" fillId="0" borderId="127" xfId="31" applyFont="1" applyBorder="1" applyAlignment="1" applyProtection="1">
      <alignment horizontal="center" vertical="center"/>
    </xf>
    <xf numFmtId="38" fontId="87" fillId="0" borderId="128" xfId="31" applyFont="1" applyBorder="1" applyAlignment="1" applyProtection="1">
      <alignment horizontal="left" vertical="center"/>
    </xf>
    <xf numFmtId="38" fontId="87" fillId="0" borderId="13" xfId="31" applyFont="1" applyBorder="1" applyAlignment="1" applyProtection="1">
      <alignment horizontal="left" vertical="center"/>
    </xf>
    <xf numFmtId="38" fontId="87" fillId="0" borderId="125" xfId="31" applyFont="1" applyBorder="1" applyAlignment="1" applyProtection="1">
      <alignment horizontal="left" vertical="center"/>
    </xf>
    <xf numFmtId="0" fontId="15" fillId="0" borderId="16" xfId="0" applyFont="1" applyBorder="1" applyAlignment="1">
      <alignment horizontal="left" vertical="center" wrapText="1"/>
    </xf>
    <xf numFmtId="0" fontId="15" fillId="0" borderId="168"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185" fontId="81" fillId="0" borderId="2" xfId="2" applyNumberFormat="1" applyFont="1" applyFill="1" applyBorder="1" applyAlignment="1" applyProtection="1">
      <alignment horizontal="center" vertical="center"/>
    </xf>
    <xf numFmtId="185" fontId="81" fillId="0" borderId="9" xfId="2" applyNumberFormat="1" applyFont="1" applyFill="1" applyBorder="1" applyAlignment="1" applyProtection="1">
      <alignment horizontal="center" vertical="center"/>
    </xf>
    <xf numFmtId="185" fontId="81" fillId="0" borderId="9" xfId="2" applyNumberFormat="1" applyFont="1" applyFill="1" applyBorder="1" applyAlignment="1" applyProtection="1">
      <alignment horizontal="center" vertical="center" shrinkToFit="1"/>
    </xf>
    <xf numFmtId="183" fontId="106" fillId="0" borderId="167" xfId="0" applyNumberFormat="1" applyFont="1" applyBorder="1" applyAlignment="1" applyProtection="1">
      <alignment horizontal="center" vertical="center" shrinkToFit="1"/>
      <protection locked="0"/>
    </xf>
    <xf numFmtId="183" fontId="106" fillId="0" borderId="3" xfId="0" applyNumberFormat="1" applyFont="1" applyBorder="1" applyAlignment="1" applyProtection="1">
      <alignment horizontal="center" vertical="center" shrinkToFit="1"/>
      <protection locked="0"/>
    </xf>
    <xf numFmtId="183" fontId="106" fillId="0" borderId="159" xfId="0" applyNumberFormat="1" applyFont="1" applyBorder="1" applyAlignment="1" applyProtection="1">
      <alignment horizontal="center" vertical="center" shrinkToFit="1"/>
      <protection locked="0"/>
    </xf>
    <xf numFmtId="183" fontId="106" fillId="0" borderId="5" xfId="0" applyNumberFormat="1" applyFont="1" applyBorder="1" applyAlignment="1" applyProtection="1">
      <alignment horizontal="center" vertical="center" shrinkToFit="1"/>
      <protection locked="0"/>
    </xf>
    <xf numFmtId="183" fontId="106" fillId="0" borderId="169" xfId="0" applyNumberFormat="1" applyFont="1" applyBorder="1" applyAlignment="1" applyProtection="1">
      <alignment horizontal="center" vertical="center" shrinkToFit="1"/>
      <protection locked="0"/>
    </xf>
    <xf numFmtId="183" fontId="106" fillId="0" borderId="15" xfId="0" applyNumberFormat="1" applyFont="1" applyBorder="1" applyAlignment="1" applyProtection="1">
      <alignment horizontal="center" vertical="center" shrinkToFit="1"/>
      <protection locked="0"/>
    </xf>
    <xf numFmtId="185" fontId="95" fillId="0" borderId="14" xfId="2" applyNumberFormat="1" applyFont="1" applyFill="1" applyBorder="1" applyAlignment="1" applyProtection="1">
      <alignment horizontal="center" vertical="center"/>
    </xf>
    <xf numFmtId="185" fontId="95" fillId="0" borderId="16" xfId="2" applyNumberFormat="1" applyFont="1" applyFill="1" applyBorder="1" applyAlignment="1" applyProtection="1">
      <alignment horizontal="center" vertical="center"/>
    </xf>
    <xf numFmtId="185" fontId="95" fillId="0" borderId="1" xfId="2" applyNumberFormat="1" applyFont="1" applyFill="1" applyBorder="1" applyAlignment="1" applyProtection="1">
      <alignment horizontal="center" vertical="center" wrapText="1"/>
    </xf>
    <xf numFmtId="185" fontId="95" fillId="0" borderId="2" xfId="2" applyNumberFormat="1" applyFont="1" applyFill="1" applyBorder="1" applyAlignment="1" applyProtection="1">
      <alignment horizontal="center" vertical="center" wrapText="1"/>
    </xf>
    <xf numFmtId="185" fontId="95" fillId="0" borderId="0" xfId="2" applyNumberFormat="1" applyFont="1" applyFill="1" applyBorder="1" applyAlignment="1" applyProtection="1">
      <alignment horizontal="center" vertical="center" wrapText="1"/>
    </xf>
    <xf numFmtId="185" fontId="95" fillId="0" borderId="8" xfId="2" applyNumberFormat="1" applyFont="1" applyFill="1" applyBorder="1" applyAlignment="1" applyProtection="1">
      <alignment horizontal="center" vertical="center" wrapText="1"/>
    </xf>
    <xf numFmtId="185" fontId="95" fillId="0" borderId="9" xfId="2" applyNumberFormat="1" applyFont="1" applyFill="1" applyBorder="1" applyAlignment="1" applyProtection="1">
      <alignment horizontal="center" vertical="center" wrapText="1"/>
    </xf>
    <xf numFmtId="0" fontId="15" fillId="0" borderId="0" xfId="0" applyFont="1" applyAlignment="1">
      <alignment horizontal="right" vertical="center"/>
    </xf>
    <xf numFmtId="0" fontId="15" fillId="0" borderId="6" xfId="0" applyFont="1" applyBorder="1" applyAlignment="1">
      <alignment horizontal="left" vertical="center" shrinkToFit="1"/>
    </xf>
    <xf numFmtId="183" fontId="15" fillId="0" borderId="6" xfId="0" applyNumberFormat="1" applyFont="1" applyBorder="1" applyAlignment="1">
      <alignment horizontal="left" vertical="center" shrinkToFit="1"/>
    </xf>
    <xf numFmtId="179" fontId="13" fillId="0" borderId="0" xfId="0" applyNumberFormat="1" applyFont="1" applyAlignment="1">
      <alignment horizontal="center" vertical="center"/>
    </xf>
    <xf numFmtId="0" fontId="15" fillId="0" borderId="0" xfId="0" applyFont="1" applyAlignment="1">
      <alignment horizontal="left" vertical="center" wrapText="1"/>
    </xf>
    <xf numFmtId="0" fontId="15" fillId="0" borderId="160" xfId="0" applyFont="1" applyBorder="1" applyAlignment="1">
      <alignment horizontal="left" vertical="center" wrapText="1"/>
    </xf>
    <xf numFmtId="0" fontId="114" fillId="0" borderId="0" xfId="0" applyFont="1" applyAlignment="1">
      <alignment horizontal="center" vertical="center" wrapText="1"/>
    </xf>
    <xf numFmtId="0" fontId="119" fillId="5" borderId="1" xfId="0" applyFont="1" applyFill="1" applyBorder="1" applyAlignment="1">
      <alignment horizontal="left" vertical="top" wrapText="1"/>
    </xf>
    <xf numFmtId="0" fontId="119" fillId="5" borderId="2" xfId="0" applyFont="1" applyFill="1" applyBorder="1" applyAlignment="1">
      <alignment horizontal="left" vertical="top"/>
    </xf>
    <xf numFmtId="0" fontId="119" fillId="5" borderId="3" xfId="0" applyFont="1" applyFill="1" applyBorder="1" applyAlignment="1">
      <alignment horizontal="left" vertical="top"/>
    </xf>
    <xf numFmtId="0" fontId="119" fillId="5" borderId="4" xfId="0" applyFont="1" applyFill="1" applyBorder="1" applyAlignment="1">
      <alignment horizontal="left" vertical="top"/>
    </xf>
    <xf numFmtId="0" fontId="119" fillId="5" borderId="0" xfId="0" applyFont="1" applyFill="1" applyAlignment="1">
      <alignment horizontal="left" vertical="top"/>
    </xf>
    <xf numFmtId="0" fontId="119" fillId="5" borderId="5" xfId="0" applyFont="1" applyFill="1" applyBorder="1" applyAlignment="1">
      <alignment horizontal="left" vertical="top"/>
    </xf>
    <xf numFmtId="0" fontId="119" fillId="5" borderId="14" xfId="0" applyFont="1" applyFill="1" applyBorder="1" applyAlignment="1">
      <alignment horizontal="left" vertical="top"/>
    </xf>
    <xf numFmtId="0" fontId="119" fillId="5" borderId="16" xfId="0" applyFont="1" applyFill="1" applyBorder="1" applyAlignment="1">
      <alignment horizontal="left" vertical="top"/>
    </xf>
    <xf numFmtId="0" fontId="119" fillId="5" borderId="15" xfId="0" applyFont="1" applyFill="1" applyBorder="1" applyAlignment="1">
      <alignment horizontal="left" vertical="top"/>
    </xf>
    <xf numFmtId="0" fontId="15" fillId="0" borderId="91" xfId="0" applyFont="1" applyBorder="1" applyAlignment="1">
      <alignment horizontal="right" vertical="center" shrinkToFit="1"/>
    </xf>
    <xf numFmtId="185" fontId="81" fillId="0" borderId="1" xfId="2" applyNumberFormat="1" applyFont="1" applyFill="1" applyBorder="1" applyAlignment="1" applyProtection="1">
      <alignment horizontal="center" vertical="center" wrapText="1"/>
    </xf>
    <xf numFmtId="185" fontId="15" fillId="0" borderId="8" xfId="2" applyNumberFormat="1" applyFont="1" applyFill="1" applyBorder="1" applyAlignment="1" applyProtection="1">
      <alignment horizontal="center" vertical="center" wrapText="1"/>
    </xf>
    <xf numFmtId="185" fontId="15" fillId="0" borderId="9" xfId="2" applyNumberFormat="1" applyFont="1" applyFill="1" applyBorder="1" applyAlignment="1" applyProtection="1">
      <alignment horizontal="center" vertical="center"/>
    </xf>
    <xf numFmtId="0" fontId="106" fillId="0" borderId="0" xfId="0" applyFont="1" applyAlignment="1">
      <alignment horizontal="center" vertical="center" wrapText="1"/>
    </xf>
    <xf numFmtId="0" fontId="107" fillId="0" borderId="0" xfId="0" applyFont="1" applyAlignment="1">
      <alignment horizontal="center" vertical="center"/>
    </xf>
    <xf numFmtId="0" fontId="15" fillId="0" borderId="8"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15" fillId="0" borderId="10" xfId="0" applyFont="1" applyBorder="1" applyAlignment="1">
      <alignment horizontal="left" vertical="center" wrapText="1" shrinkToFit="1"/>
    </xf>
    <xf numFmtId="183" fontId="81" fillId="0" borderId="9" xfId="0" applyNumberFormat="1" applyFont="1" applyBorder="1" applyAlignment="1">
      <alignment horizontal="left" vertical="top" shrinkToFit="1"/>
    </xf>
    <xf numFmtId="183" fontId="81" fillId="0" borderId="10" xfId="0" applyNumberFormat="1" applyFont="1" applyBorder="1" applyAlignment="1">
      <alignment horizontal="left" vertical="top" shrinkToFit="1"/>
    </xf>
    <xf numFmtId="0" fontId="81" fillId="0" borderId="8" xfId="0" applyFont="1" applyBorder="1" applyAlignment="1">
      <alignment horizontal="center" vertical="center" shrinkToFit="1"/>
    </xf>
    <xf numFmtId="0" fontId="81" fillId="0" borderId="9" xfId="0" applyFont="1" applyBorder="1" applyAlignment="1">
      <alignment horizontal="center" vertical="center" shrinkToFit="1"/>
    </xf>
    <xf numFmtId="0" fontId="81" fillId="0" borderId="10" xfId="0" applyFont="1" applyBorder="1" applyAlignment="1">
      <alignment horizontal="center" vertical="center" shrinkToFit="1"/>
    </xf>
    <xf numFmtId="0" fontId="15" fillId="0" borderId="91" xfId="0" applyFont="1" applyBorder="1" applyAlignment="1">
      <alignment horizontal="center" vertical="center" shrinkToFit="1"/>
    </xf>
    <xf numFmtId="0" fontId="15" fillId="0" borderId="0" xfId="0" applyFont="1" applyAlignment="1">
      <alignment horizontal="center" vertical="center"/>
    </xf>
    <xf numFmtId="0" fontId="17" fillId="0" borderId="30" xfId="0" applyFont="1" applyBorder="1" applyAlignment="1">
      <alignment horizontal="left" vertical="center" shrinkToFit="1"/>
    </xf>
    <xf numFmtId="0" fontId="17" fillId="0" borderId="31" xfId="0" applyFont="1" applyBorder="1" applyAlignment="1">
      <alignment horizontal="left" vertical="center" shrinkToFi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17" fillId="0" borderId="23" xfId="0" applyFont="1" applyBorder="1" applyAlignment="1">
      <alignment horizontal="left" vertical="center" shrinkToFit="1"/>
    </xf>
    <xf numFmtId="0" fontId="17" fillId="0" borderId="24" xfId="0" applyFont="1" applyBorder="1" applyAlignment="1">
      <alignment horizontal="left" vertical="center" shrinkToFit="1"/>
    </xf>
    <xf numFmtId="0" fontId="0" fillId="0" borderId="30" xfId="0" applyBorder="1" applyAlignment="1">
      <alignment horizontal="left" vertical="center" shrinkToFit="1"/>
    </xf>
    <xf numFmtId="0" fontId="17" fillId="0" borderId="155" xfId="0" applyFont="1" applyBorder="1" applyAlignment="1">
      <alignment horizontal="left" vertical="center" shrinkToFit="1"/>
    </xf>
    <xf numFmtId="0" fontId="0" fillId="0" borderId="31" xfId="0" applyBorder="1" applyAlignment="1">
      <alignment horizontal="left" vertical="center" shrinkToFit="1"/>
    </xf>
    <xf numFmtId="0" fontId="17" fillId="0" borderId="158" xfId="0" applyFont="1" applyBorder="1" applyAlignment="1">
      <alignment horizontal="left" vertical="center" shrinkToFit="1"/>
    </xf>
    <xf numFmtId="0" fontId="17" fillId="0" borderId="33" xfId="0" applyFont="1" applyBorder="1" applyAlignment="1">
      <alignment horizontal="left" vertical="center" shrinkToFit="1"/>
    </xf>
    <xf numFmtId="0" fontId="17" fillId="0" borderId="34" xfId="0" applyFont="1" applyBorder="1" applyAlignment="1">
      <alignment horizontal="left" vertical="center" shrinkToFit="1"/>
    </xf>
    <xf numFmtId="183" fontId="17" fillId="0" borderId="30" xfId="0" applyNumberFormat="1" applyFont="1" applyBorder="1" applyAlignment="1">
      <alignment horizontal="left" vertical="center" shrinkToFit="1"/>
    </xf>
    <xf numFmtId="183" fontId="17" fillId="0" borderId="31" xfId="0" applyNumberFormat="1" applyFont="1" applyBorder="1" applyAlignment="1">
      <alignment horizontal="left" vertical="center" shrinkToFit="1"/>
    </xf>
    <xf numFmtId="0" fontId="17" fillId="0" borderId="162" xfId="0" applyFont="1" applyBorder="1" applyAlignment="1">
      <alignment horizontal="left" vertical="center" shrinkToFit="1"/>
    </xf>
    <xf numFmtId="0" fontId="15" fillId="0" borderId="142" xfId="0" applyFont="1" applyBorder="1" applyAlignment="1">
      <alignment horizontal="left" vertical="center"/>
    </xf>
    <xf numFmtId="0" fontId="15" fillId="0" borderId="132" xfId="0" applyFont="1" applyBorder="1" applyAlignment="1">
      <alignment horizontal="left" vertical="center"/>
    </xf>
    <xf numFmtId="0" fontId="15" fillId="0" borderId="143" xfId="29" applyNumberFormat="1" applyFont="1" applyFill="1" applyBorder="1" applyAlignment="1" applyProtection="1">
      <alignment horizontal="left" vertical="center" shrinkToFit="1"/>
    </xf>
    <xf numFmtId="0" fontId="15" fillId="0" borderId="20" xfId="0" applyFont="1" applyBorder="1" applyAlignment="1">
      <alignment horizontal="left" vertical="center"/>
    </xf>
    <xf numFmtId="0" fontId="15" fillId="0" borderId="21" xfId="0" applyFont="1" applyBorder="1" applyAlignment="1">
      <alignment horizontal="left" vertical="center"/>
    </xf>
    <xf numFmtId="1" fontId="15" fillId="0" borderId="12" xfId="0" applyNumberFormat="1" applyFont="1" applyBorder="1" applyAlignment="1">
      <alignment horizontal="left" vertical="center" wrapText="1"/>
    </xf>
    <xf numFmtId="0" fontId="15" fillId="0" borderId="8" xfId="0" applyFont="1" applyBorder="1" applyAlignment="1">
      <alignment horizontal="left" vertical="center" indent="1"/>
    </xf>
    <xf numFmtId="0" fontId="15" fillId="0" borderId="10" xfId="0" applyFont="1" applyBorder="1" applyAlignment="1">
      <alignment horizontal="left" vertical="center" inden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8" fillId="0" borderId="0" xfId="0" applyFont="1" applyAlignment="1">
      <alignment vertical="center" wrapText="1"/>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shrinkToFit="1"/>
    </xf>
    <xf numFmtId="0" fontId="15" fillId="0" borderId="129" xfId="0" applyFont="1" applyBorder="1" applyAlignment="1">
      <alignment horizontal="left" vertical="center"/>
    </xf>
    <xf numFmtId="0" fontId="15" fillId="0" borderId="148" xfId="0" applyFont="1" applyBorder="1" applyAlignment="1">
      <alignment horizontal="left" vertical="center"/>
    </xf>
    <xf numFmtId="0" fontId="15" fillId="0" borderId="12" xfId="0" applyFont="1" applyBorder="1" applyAlignment="1">
      <alignment horizontal="left" vertical="center" shrinkToFi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38" fontId="15" fillId="0" borderId="8" xfId="31" applyFont="1" applyFill="1" applyBorder="1" applyAlignment="1" applyProtection="1">
      <alignment horizontal="right" vertical="center"/>
    </xf>
    <xf numFmtId="38" fontId="15" fillId="0" borderId="9" xfId="31" applyFont="1" applyFill="1" applyBorder="1" applyAlignment="1" applyProtection="1">
      <alignment horizontal="right" vertical="center"/>
    </xf>
    <xf numFmtId="0" fontId="15" fillId="0" borderId="8" xfId="0" applyFont="1" applyBorder="1" applyAlignment="1">
      <alignment horizontal="left" vertical="center"/>
    </xf>
    <xf numFmtId="0" fontId="15" fillId="0" borderId="10" xfId="0" applyFont="1" applyBorder="1" applyAlignment="1">
      <alignment horizontal="left" vertical="center"/>
    </xf>
    <xf numFmtId="38" fontId="15" fillId="0" borderId="8" xfId="31" applyFont="1" applyBorder="1" applyAlignment="1">
      <alignment horizontal="right" vertical="center"/>
    </xf>
    <xf numFmtId="38" fontId="15" fillId="0" borderId="9" xfId="31" applyFont="1" applyBorder="1" applyAlignment="1">
      <alignment horizontal="right" vertical="center"/>
    </xf>
    <xf numFmtId="0" fontId="15" fillId="0" borderId="8"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15" fillId="0" borderId="10" xfId="0" applyFont="1" applyBorder="1" applyAlignment="1" applyProtection="1">
      <alignment horizontal="center" vertical="top" wrapText="1"/>
      <protection locked="0"/>
    </xf>
    <xf numFmtId="0" fontId="15" fillId="0" borderId="0" xfId="0" applyFont="1" applyAlignment="1">
      <alignment horizontal="left" vertical="top"/>
    </xf>
    <xf numFmtId="0" fontId="15" fillId="0" borderId="0" xfId="0" applyFont="1" applyAlignment="1">
      <alignment horizontal="left" vertical="center"/>
    </xf>
    <xf numFmtId="0" fontId="92" fillId="0" borderId="0" xfId="0" applyFont="1" applyAlignment="1">
      <alignment horizontal="center" vertical="center" wrapText="1"/>
    </xf>
    <xf numFmtId="0" fontId="9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lignment vertical="center"/>
    </xf>
    <xf numFmtId="0" fontId="17" fillId="2" borderId="0" xfId="0" applyFont="1" applyFill="1" applyAlignment="1">
      <alignment horizontal="left" vertical="center" wrapText="1"/>
    </xf>
    <xf numFmtId="0" fontId="17" fillId="0" borderId="0" xfId="0" applyFont="1" applyAlignment="1">
      <alignment horizontal="center" vertical="center" shrinkToFit="1"/>
    </xf>
    <xf numFmtId="0" fontId="23" fillId="3" borderId="0" xfId="0" applyFont="1" applyFill="1" applyAlignment="1">
      <alignment horizontal="center" vertical="center" shrinkToFit="1"/>
    </xf>
    <xf numFmtId="0" fontId="0" fillId="0" borderId="0" xfId="0" applyAlignment="1">
      <alignment horizontal="center" vertical="center" shrinkToFit="1"/>
    </xf>
    <xf numFmtId="0" fontId="19" fillId="3" borderId="0" xfId="0" applyFont="1" applyFill="1">
      <alignment vertical="center"/>
    </xf>
    <xf numFmtId="0" fontId="0" fillId="0" borderId="0" xfId="0">
      <alignment vertical="center"/>
    </xf>
    <xf numFmtId="0" fontId="17" fillId="0" borderId="0" xfId="0" applyFont="1" applyAlignment="1">
      <alignment horizontal="left" vertical="center" shrinkToFit="1"/>
    </xf>
    <xf numFmtId="0" fontId="0" fillId="0" borderId="0" xfId="0" applyAlignment="1">
      <alignment vertical="center" shrinkToFit="1"/>
    </xf>
    <xf numFmtId="0" fontId="17" fillId="2" borderId="0" xfId="0" applyFont="1" applyFill="1" applyAlignment="1">
      <alignment horizontal="left" vertical="top" wrapText="1"/>
    </xf>
    <xf numFmtId="0" fontId="19" fillId="0" borderId="0" xfId="0" applyFont="1" applyAlignment="1">
      <alignment horizontal="center" vertical="top"/>
    </xf>
    <xf numFmtId="0" fontId="80" fillId="0" borderId="0" xfId="0" applyFont="1" applyAlignment="1">
      <alignment horizontal="right" vertical="center" wrapText="1"/>
    </xf>
    <xf numFmtId="0" fontId="15" fillId="0" borderId="8" xfId="0" applyFont="1" applyBorder="1" applyAlignment="1" applyProtection="1">
      <alignment horizontal="left" vertical="center" wrapText="1" indent="1"/>
      <protection locked="0"/>
    </xf>
    <xf numFmtId="0" fontId="15" fillId="0" borderId="9" xfId="0" applyFont="1" applyBorder="1" applyAlignment="1" applyProtection="1">
      <alignment horizontal="left" vertical="center" wrapText="1" indent="1"/>
      <protection locked="0"/>
    </xf>
    <xf numFmtId="0" fontId="15" fillId="0" borderId="10" xfId="0" applyFont="1" applyBorder="1" applyAlignment="1" applyProtection="1">
      <alignment horizontal="left" vertical="center" wrapText="1" indent="1"/>
      <protection locked="0"/>
    </xf>
    <xf numFmtId="0" fontId="123" fillId="0" borderId="0" xfId="0" applyFont="1" applyAlignment="1">
      <alignment horizontal="center" vertical="center"/>
    </xf>
    <xf numFmtId="0" fontId="123" fillId="5" borderId="8" xfId="0" applyFont="1" applyFill="1" applyBorder="1" applyAlignment="1">
      <alignment horizontal="left" vertical="center" wrapText="1"/>
    </xf>
    <xf numFmtId="0" fontId="123" fillId="5" borderId="9" xfId="0" applyFont="1" applyFill="1" applyBorder="1" applyAlignment="1">
      <alignment horizontal="left" vertical="center" wrapText="1"/>
    </xf>
    <xf numFmtId="0" fontId="123" fillId="5" borderId="10" xfId="0" applyFont="1" applyFill="1" applyBorder="1" applyAlignment="1">
      <alignment horizontal="left" vertical="center" wrapText="1"/>
    </xf>
    <xf numFmtId="0" fontId="106" fillId="0" borderId="0" xfId="0" applyFont="1" applyAlignment="1">
      <alignment horizontal="center" vertical="center"/>
    </xf>
    <xf numFmtId="0" fontId="15" fillId="0" borderId="11" xfId="0" quotePrefix="1" applyFont="1" applyBorder="1" applyAlignment="1">
      <alignment horizontal="center" vertical="center"/>
    </xf>
    <xf numFmtId="0" fontId="15" fillId="0" borderId="13" xfId="0" quotePrefix="1" applyFont="1" applyBorder="1" applyAlignment="1">
      <alignment horizontal="center" vertical="center"/>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179" fontId="15" fillId="0" borderId="9" xfId="0" applyNumberFormat="1" applyFont="1" applyBorder="1" applyAlignment="1">
      <alignment horizontal="left" vertical="center"/>
    </xf>
    <xf numFmtId="179" fontId="15" fillId="0" borderId="10" xfId="0" applyNumberFormat="1" applyFont="1" applyBorder="1" applyAlignment="1">
      <alignment horizontal="left" vertical="center"/>
    </xf>
    <xf numFmtId="179" fontId="15" fillId="0" borderId="2" xfId="0" applyNumberFormat="1" applyFont="1" applyBorder="1" applyAlignment="1">
      <alignment horizontal="left" vertical="center"/>
    </xf>
    <xf numFmtId="179" fontId="15" fillId="0" borderId="3" xfId="0" applyNumberFormat="1" applyFont="1" applyBorder="1" applyAlignment="1">
      <alignment horizontal="left" vertical="center"/>
    </xf>
    <xf numFmtId="0" fontId="15" fillId="0" borderId="14" xfId="0" applyFont="1" applyBorder="1" applyAlignment="1" applyProtection="1">
      <alignment horizontal="left" vertical="center" wrapText="1" indent="1"/>
      <protection locked="0"/>
    </xf>
    <xf numFmtId="0" fontId="15" fillId="0" borderId="16" xfId="0" applyFont="1" applyBorder="1" applyAlignment="1" applyProtection="1">
      <alignment horizontal="left" vertical="center" wrapText="1" indent="1"/>
      <protection locked="0"/>
    </xf>
    <xf numFmtId="0" fontId="15" fillId="0" borderId="15" xfId="0" applyFont="1" applyBorder="1" applyAlignment="1" applyProtection="1">
      <alignment horizontal="left" vertical="center" wrapText="1" indent="1"/>
      <protection locked="0"/>
    </xf>
    <xf numFmtId="0" fontId="51" fillId="0" borderId="2" xfId="0" applyFont="1" applyBorder="1" applyAlignment="1">
      <alignment horizontal="left" vertical="top" wrapText="1"/>
    </xf>
    <xf numFmtId="0" fontId="51" fillId="0" borderId="16"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wrapText="1"/>
    </xf>
    <xf numFmtId="0" fontId="141" fillId="0" borderId="0" xfId="0" applyFont="1" applyAlignment="1">
      <alignment horizontal="left" vertical="center" wrapText="1"/>
    </xf>
    <xf numFmtId="0" fontId="141" fillId="0" borderId="0" xfId="0" applyFont="1" applyAlignment="1">
      <alignment horizontal="center" vertical="top" wrapText="1"/>
    </xf>
    <xf numFmtId="0" fontId="141" fillId="0" borderId="16" xfId="0" applyFont="1" applyBorder="1" applyAlignment="1">
      <alignment horizontal="center" vertical="top" wrapText="1"/>
    </xf>
    <xf numFmtId="0" fontId="51" fillId="0" borderId="2" xfId="0" applyFont="1" applyBorder="1" applyAlignment="1">
      <alignment horizontal="left" vertical="center" wrapText="1"/>
    </xf>
    <xf numFmtId="0" fontId="51" fillId="0" borderId="0" xfId="0" applyFont="1" applyAlignment="1">
      <alignment horizontal="left" vertical="center" wrapText="1"/>
    </xf>
    <xf numFmtId="0" fontId="124" fillId="5" borderId="1" xfId="0" applyFont="1" applyFill="1" applyBorder="1" applyAlignment="1">
      <alignment horizontal="left" vertical="center" wrapText="1"/>
    </xf>
    <xf numFmtId="0" fontId="124" fillId="5" borderId="2" xfId="0" applyFont="1" applyFill="1" applyBorder="1" applyAlignment="1">
      <alignment horizontal="left" vertical="center" wrapText="1"/>
    </xf>
    <xf numFmtId="0" fontId="124" fillId="5" borderId="3" xfId="0" applyFont="1" applyFill="1" applyBorder="1" applyAlignment="1">
      <alignment horizontal="left" vertical="center" wrapText="1"/>
    </xf>
    <xf numFmtId="191" fontId="122" fillId="5" borderId="1" xfId="0" applyNumberFormat="1" applyFont="1" applyFill="1" applyBorder="1" applyAlignment="1">
      <alignment horizontal="left" vertical="top" wrapText="1"/>
    </xf>
    <xf numFmtId="191" fontId="122" fillId="5" borderId="2" xfId="0" applyNumberFormat="1" applyFont="1" applyFill="1" applyBorder="1" applyAlignment="1">
      <alignment horizontal="left" vertical="top" wrapText="1"/>
    </xf>
    <xf numFmtId="191" fontId="122" fillId="5" borderId="3" xfId="0" applyNumberFormat="1" applyFont="1" applyFill="1" applyBorder="1" applyAlignment="1">
      <alignment horizontal="left" vertical="top" wrapText="1"/>
    </xf>
    <xf numFmtId="191" fontId="122" fillId="5" borderId="4" xfId="0" applyNumberFormat="1" applyFont="1" applyFill="1" applyBorder="1" applyAlignment="1">
      <alignment horizontal="left" vertical="top" wrapText="1"/>
    </xf>
    <xf numFmtId="191" fontId="122" fillId="5" borderId="0" xfId="0" applyNumberFormat="1" applyFont="1" applyFill="1" applyAlignment="1">
      <alignment horizontal="left" vertical="top" wrapText="1"/>
    </xf>
    <xf numFmtId="191" fontId="122" fillId="5" borderId="5" xfId="0" applyNumberFormat="1" applyFont="1" applyFill="1" applyBorder="1" applyAlignment="1">
      <alignment horizontal="left" vertical="top" wrapText="1"/>
    </xf>
    <xf numFmtId="191" fontId="122" fillId="5" borderId="14" xfId="0" applyNumberFormat="1" applyFont="1" applyFill="1" applyBorder="1" applyAlignment="1">
      <alignment horizontal="left" vertical="top" wrapText="1"/>
    </xf>
    <xf numFmtId="191" fontId="122" fillId="5" borderId="16" xfId="0" applyNumberFormat="1" applyFont="1" applyFill="1" applyBorder="1" applyAlignment="1">
      <alignment horizontal="left" vertical="top" wrapText="1"/>
    </xf>
    <xf numFmtId="191" fontId="122" fillId="5" borderId="15" xfId="0" applyNumberFormat="1" applyFont="1" applyFill="1" applyBorder="1" applyAlignment="1">
      <alignment horizontal="left" vertical="top" wrapText="1"/>
    </xf>
    <xf numFmtId="0" fontId="122" fillId="5" borderId="4" xfId="0" applyFont="1" applyFill="1" applyBorder="1" applyAlignment="1">
      <alignment horizontal="left" vertical="top" wrapText="1"/>
    </xf>
    <xf numFmtId="0" fontId="122" fillId="5" borderId="0" xfId="0" applyFont="1" applyFill="1" applyAlignment="1">
      <alignment horizontal="left" vertical="top" wrapText="1"/>
    </xf>
    <xf numFmtId="0" fontId="122" fillId="5" borderId="5" xfId="0" applyFont="1" applyFill="1" applyBorder="1" applyAlignment="1">
      <alignment horizontal="left" vertical="top" wrapText="1"/>
    </xf>
    <xf numFmtId="0" fontId="122" fillId="5" borderId="14" xfId="0" applyFont="1" applyFill="1" applyBorder="1" applyAlignment="1">
      <alignment horizontal="left" vertical="top" wrapText="1"/>
    </xf>
    <xf numFmtId="0" fontId="122" fillId="5" borderId="16" xfId="0" applyFont="1" applyFill="1" applyBorder="1" applyAlignment="1">
      <alignment horizontal="left" vertical="top" wrapText="1"/>
    </xf>
    <xf numFmtId="0" fontId="122" fillId="5" borderId="15" xfId="0" applyFont="1" applyFill="1" applyBorder="1" applyAlignment="1">
      <alignment horizontal="left" vertical="top" wrapText="1"/>
    </xf>
    <xf numFmtId="0" fontId="15" fillId="0" borderId="11" xfId="0" quotePrefix="1" applyFont="1" applyBorder="1" applyAlignment="1">
      <alignment horizontal="left" vertical="center"/>
    </xf>
    <xf numFmtId="0" fontId="15" fillId="0" borderId="13" xfId="0" quotePrefix="1" applyFont="1" applyBorder="1" applyAlignment="1">
      <alignment horizontal="left" vertical="center"/>
    </xf>
    <xf numFmtId="0" fontId="15" fillId="0" borderId="9" xfId="0" applyFont="1" applyBorder="1" applyAlignment="1">
      <alignment horizontal="center" vertical="center" wrapText="1"/>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51" fillId="0" borderId="32" xfId="0" applyFont="1" applyBorder="1" applyAlignment="1">
      <alignment horizontal="left" vertical="center" wrapText="1" indent="1"/>
    </xf>
    <xf numFmtId="0" fontId="51" fillId="0" borderId="33" xfId="0" applyFont="1" applyBorder="1" applyAlignment="1">
      <alignment horizontal="left" vertical="center" indent="1"/>
    </xf>
    <xf numFmtId="0" fontId="51" fillId="0" borderId="34" xfId="0" applyFont="1" applyBorder="1" applyAlignment="1">
      <alignment horizontal="left" vertical="center" indent="1"/>
    </xf>
    <xf numFmtId="0" fontId="15" fillId="0" borderId="171" xfId="0" applyFont="1" applyBorder="1" applyAlignment="1" applyProtection="1">
      <alignment horizontal="center" vertical="center" shrinkToFit="1"/>
      <protection locked="0"/>
    </xf>
    <xf numFmtId="0" fontId="15" fillId="0" borderId="25" xfId="0" applyFont="1" applyBorder="1" applyAlignment="1">
      <alignment horizontal="left" vertical="center" indent="1"/>
    </xf>
    <xf numFmtId="0" fontId="15" fillId="0" borderId="26" xfId="0" applyFont="1" applyBorder="1" applyAlignment="1">
      <alignment horizontal="left" vertical="center" indent="1"/>
    </xf>
    <xf numFmtId="0" fontId="15" fillId="0" borderId="27" xfId="0" applyFont="1" applyBorder="1" applyAlignment="1">
      <alignment horizontal="left" vertical="center" indent="1"/>
    </xf>
    <xf numFmtId="0" fontId="15" fillId="0" borderId="28" xfId="0" applyFont="1" applyBorder="1" applyAlignment="1">
      <alignment horizontal="center" vertical="center" shrinkToFit="1"/>
    </xf>
    <xf numFmtId="0" fontId="15" fillId="0" borderId="29" xfId="0" applyFont="1" applyBorder="1" applyAlignment="1">
      <alignment horizontal="left" vertical="center" indent="1"/>
    </xf>
    <xf numFmtId="0" fontId="15" fillId="0" borderId="30" xfId="0" applyFont="1" applyBorder="1" applyAlignment="1">
      <alignment horizontal="left" vertical="center" indent="1"/>
    </xf>
    <xf numFmtId="0" fontId="15" fillId="0" borderId="31" xfId="0" applyFont="1" applyBorder="1" applyAlignment="1">
      <alignment horizontal="left" vertical="center" indent="1"/>
    </xf>
    <xf numFmtId="0" fontId="15" fillId="0" borderId="28" xfId="0" applyFont="1" applyBorder="1" applyAlignment="1" applyProtection="1">
      <alignment horizontal="center" vertical="center" shrinkToFit="1"/>
      <protection locked="0"/>
    </xf>
    <xf numFmtId="0" fontId="15" fillId="0" borderId="144" xfId="0" applyFont="1" applyBorder="1" applyAlignment="1">
      <alignment horizontal="left" vertical="center" indent="1"/>
    </xf>
    <xf numFmtId="0" fontId="15" fillId="0" borderId="145" xfId="0" applyFont="1" applyBorder="1" applyAlignment="1">
      <alignment horizontal="left" vertical="center" indent="1"/>
    </xf>
    <xf numFmtId="0" fontId="15" fillId="0" borderId="146" xfId="0" applyFont="1" applyBorder="1" applyAlignment="1">
      <alignment horizontal="left" vertical="center" indent="1"/>
    </xf>
    <xf numFmtId="0" fontId="15" fillId="0" borderId="144" xfId="0" applyFont="1" applyBorder="1" applyAlignment="1">
      <alignment horizontal="center" vertical="center" shrinkToFit="1"/>
    </xf>
    <xf numFmtId="0" fontId="15" fillId="0" borderId="145" xfId="0" applyFont="1" applyBorder="1" applyAlignment="1">
      <alignment horizontal="center" vertical="center" shrinkToFit="1"/>
    </xf>
    <xf numFmtId="0" fontId="15" fillId="0" borderId="22" xfId="0" applyFont="1" applyBorder="1" applyAlignment="1">
      <alignment horizontal="left" vertical="center" indent="1"/>
    </xf>
    <xf numFmtId="0" fontId="15" fillId="0" borderId="23" xfId="0" applyFont="1" applyBorder="1" applyAlignment="1">
      <alignment horizontal="left" vertical="center" indent="1"/>
    </xf>
    <xf numFmtId="0" fontId="15" fillId="0" borderId="24" xfId="0" applyFont="1" applyBorder="1" applyAlignment="1">
      <alignment horizontal="left" vertical="center" indent="1"/>
    </xf>
    <xf numFmtId="0" fontId="15" fillId="0" borderId="19" xfId="0" applyFont="1" applyBorder="1" applyAlignment="1" applyProtection="1">
      <alignment horizontal="center" vertical="center" shrinkToFit="1"/>
      <protection locked="0"/>
    </xf>
    <xf numFmtId="0" fontId="118" fillId="5" borderId="7" xfId="0" applyFont="1" applyFill="1" applyBorder="1" applyAlignment="1">
      <alignment horizontal="left" vertical="center" wrapText="1"/>
    </xf>
    <xf numFmtId="0" fontId="118" fillId="5" borderId="7" xfId="0" applyFont="1" applyFill="1" applyBorder="1" applyAlignment="1">
      <alignment vertical="center" wrapText="1"/>
    </xf>
    <xf numFmtId="0" fontId="126" fillId="0" borderId="0" xfId="0" applyFont="1">
      <alignment vertical="center"/>
    </xf>
    <xf numFmtId="0" fontId="141" fillId="5" borderId="1" xfId="0" applyFont="1" applyFill="1" applyBorder="1" applyAlignment="1">
      <alignment horizontal="left" vertical="center" wrapText="1"/>
    </xf>
    <xf numFmtId="0" fontId="141" fillId="5" borderId="2" xfId="0" applyFont="1" applyFill="1" applyBorder="1" applyAlignment="1">
      <alignment horizontal="left" vertical="center" wrapText="1"/>
    </xf>
    <xf numFmtId="0" fontId="141" fillId="5" borderId="3" xfId="0" applyFont="1" applyFill="1" applyBorder="1" applyAlignment="1">
      <alignment horizontal="left" vertical="center" wrapText="1"/>
    </xf>
    <xf numFmtId="0" fontId="141" fillId="5" borderId="4" xfId="0" applyFont="1" applyFill="1" applyBorder="1" applyAlignment="1">
      <alignment horizontal="left" vertical="center" wrapText="1"/>
    </xf>
    <xf numFmtId="0" fontId="141" fillId="5" borderId="0" xfId="0" applyFont="1" applyFill="1" applyAlignment="1">
      <alignment horizontal="left" vertical="center" wrapText="1"/>
    </xf>
    <xf numFmtId="0" fontId="141" fillId="5" borderId="5" xfId="0" applyFont="1" applyFill="1" applyBorder="1" applyAlignment="1">
      <alignment horizontal="left" vertical="center" wrapText="1"/>
    </xf>
    <xf numFmtId="0" fontId="141" fillId="5" borderId="14" xfId="0" applyFont="1" applyFill="1" applyBorder="1" applyAlignment="1">
      <alignment horizontal="left" vertical="center" wrapText="1"/>
    </xf>
    <xf numFmtId="0" fontId="141" fillId="5" borderId="16" xfId="0" applyFont="1" applyFill="1" applyBorder="1" applyAlignment="1">
      <alignment horizontal="left" vertical="center" wrapText="1"/>
    </xf>
    <xf numFmtId="0" fontId="141" fillId="5" borderId="15" xfId="0" applyFont="1" applyFill="1" applyBorder="1" applyAlignment="1">
      <alignment horizontal="left" vertical="center" wrapText="1"/>
    </xf>
    <xf numFmtId="0" fontId="122" fillId="5" borderId="7" xfId="0" applyFont="1" applyFill="1" applyBorder="1" applyAlignment="1">
      <alignment horizontal="left" vertical="center" wrapText="1"/>
    </xf>
    <xf numFmtId="0" fontId="122" fillId="5" borderId="8" xfId="0" applyFont="1" applyFill="1" applyBorder="1" applyAlignment="1">
      <alignment horizontal="left" vertical="center" wrapText="1"/>
    </xf>
    <xf numFmtId="0" fontId="122" fillId="5" borderId="9" xfId="0" applyFont="1" applyFill="1" applyBorder="1" applyAlignment="1">
      <alignment horizontal="left" vertical="center" wrapText="1"/>
    </xf>
    <xf numFmtId="0" fontId="122" fillId="5" borderId="10" xfId="0" applyFont="1" applyFill="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86" fillId="0" borderId="0" xfId="0" applyFont="1" applyAlignment="1">
      <alignment horizontal="center" vertical="center" wrapText="1"/>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66" fillId="0" borderId="81" xfId="16" applyFont="1" applyBorder="1" applyAlignment="1">
      <alignment vertical="center" wrapText="1"/>
    </xf>
    <xf numFmtId="0" fontId="66" fillId="0" borderId="74" xfId="16" applyFont="1" applyBorder="1" applyAlignment="1">
      <alignment vertical="center" wrapText="1"/>
    </xf>
    <xf numFmtId="0" fontId="65" fillId="0" borderId="1" xfId="16" applyFont="1" applyBorder="1" applyAlignment="1" applyProtection="1">
      <alignment horizontal="center" vertical="center" shrinkToFit="1"/>
      <protection locked="0"/>
    </xf>
    <xf numFmtId="0" fontId="65" fillId="0" borderId="2" xfId="16" applyFont="1" applyBorder="1" applyAlignment="1" applyProtection="1">
      <alignment horizontal="center" vertical="center" shrinkToFit="1"/>
      <protection locked="0"/>
    </xf>
    <xf numFmtId="0" fontId="65" fillId="0" borderId="104" xfId="16" applyFont="1" applyBorder="1" applyAlignment="1" applyProtection="1">
      <alignment horizontal="center" vertical="center" shrinkToFit="1"/>
      <protection locked="0"/>
    </xf>
    <xf numFmtId="0" fontId="67" fillId="0" borderId="109" xfId="0" applyFont="1" applyBorder="1" applyAlignment="1">
      <alignment horizontal="center" vertical="center"/>
    </xf>
    <xf numFmtId="0" fontId="67" fillId="0" borderId="110" xfId="0" applyFont="1" applyBorder="1" applyAlignment="1">
      <alignment horizontal="center" vertical="center"/>
    </xf>
    <xf numFmtId="185" fontId="65" fillId="0" borderId="111" xfId="16" applyNumberFormat="1" applyFont="1" applyBorder="1" applyAlignment="1" applyProtection="1">
      <alignment horizontal="center" vertical="center" shrinkToFit="1"/>
      <protection locked="0"/>
    </xf>
    <xf numFmtId="185" fontId="65" fillId="0" borderId="82" xfId="16" applyNumberFormat="1" applyFont="1" applyBorder="1" applyAlignment="1" applyProtection="1">
      <alignment horizontal="center" vertical="center" shrinkToFit="1"/>
      <protection locked="0"/>
    </xf>
    <xf numFmtId="185" fontId="65" fillId="0" borderId="59" xfId="16" applyNumberFormat="1" applyFont="1" applyBorder="1" applyAlignment="1" applyProtection="1">
      <alignment horizontal="center" vertical="center" shrinkToFit="1"/>
      <protection locked="0"/>
    </xf>
    <xf numFmtId="0" fontId="22" fillId="0" borderId="110" xfId="6" applyFont="1" applyBorder="1" applyAlignment="1">
      <alignment horizontal="center" vertical="center" shrinkToFit="1"/>
    </xf>
    <xf numFmtId="0" fontId="22" fillId="0" borderId="60" xfId="6" applyFont="1" applyBorder="1" applyAlignment="1">
      <alignment horizontal="center" vertical="center" shrinkToFit="1"/>
    </xf>
    <xf numFmtId="0" fontId="66" fillId="0" borderId="100" xfId="16" applyFont="1" applyBorder="1" applyAlignment="1">
      <alignment horizontal="center" vertical="center"/>
    </xf>
    <xf numFmtId="0" fontId="66" fillId="0" borderId="97" xfId="16" applyFont="1" applyBorder="1" applyAlignment="1">
      <alignment horizontal="center" vertical="center"/>
    </xf>
    <xf numFmtId="0" fontId="66" fillId="0" borderId="80" xfId="16" applyFont="1" applyBorder="1" applyAlignment="1">
      <alignment horizontal="center" vertical="center"/>
    </xf>
    <xf numFmtId="0" fontId="66" fillId="0" borderId="38" xfId="16" applyFont="1" applyBorder="1" applyAlignment="1">
      <alignment horizontal="center" vertical="center"/>
    </xf>
    <xf numFmtId="0" fontId="70" fillId="0" borderId="38" xfId="16" applyFont="1" applyBorder="1" applyAlignment="1">
      <alignment horizontal="center" vertical="center" wrapText="1"/>
    </xf>
    <xf numFmtId="0" fontId="70" fillId="0" borderId="97" xfId="16" applyFont="1" applyBorder="1" applyAlignment="1">
      <alignment horizontal="center" vertical="center" wrapText="1"/>
    </xf>
    <xf numFmtId="0" fontId="70" fillId="0" borderId="80" xfId="16" applyFont="1" applyBorder="1" applyAlignment="1">
      <alignment horizontal="center" vertical="center" wrapText="1"/>
    </xf>
    <xf numFmtId="0" fontId="66" fillId="0" borderId="76" xfId="16" applyFont="1" applyBorder="1" applyAlignment="1">
      <alignment horizontal="center" vertical="center" wrapText="1"/>
    </xf>
    <xf numFmtId="0" fontId="66" fillId="0" borderId="2" xfId="16" applyFont="1" applyBorder="1" applyAlignment="1">
      <alignment horizontal="center" vertical="center" wrapText="1"/>
    </xf>
    <xf numFmtId="0" fontId="66" fillId="0" borderId="3" xfId="16" applyFont="1" applyBorder="1" applyAlignment="1">
      <alignment horizontal="center" vertical="center" wrapText="1"/>
    </xf>
    <xf numFmtId="0" fontId="66" fillId="0" borderId="44" xfId="16" applyFont="1" applyBorder="1" applyAlignment="1">
      <alignment horizontal="center" vertical="center" wrapText="1"/>
    </xf>
    <xf numFmtId="0" fontId="66" fillId="0" borderId="16" xfId="16" applyFont="1" applyBorder="1" applyAlignment="1">
      <alignment horizontal="center" vertical="center" wrapText="1"/>
    </xf>
    <xf numFmtId="0" fontId="66" fillId="0" borderId="15" xfId="16" applyFont="1" applyBorder="1" applyAlignment="1">
      <alignment horizontal="center" vertical="center" wrapText="1"/>
    </xf>
    <xf numFmtId="0" fontId="46" fillId="0" borderId="38" xfId="16" applyFont="1" applyBorder="1" applyAlignment="1" applyProtection="1">
      <alignment horizontal="center" vertical="center" shrinkToFit="1"/>
      <protection locked="0"/>
    </xf>
    <xf numFmtId="0" fontId="46" fillId="0" borderId="39" xfId="16" applyFont="1" applyBorder="1" applyAlignment="1" applyProtection="1">
      <alignment horizontal="center" vertical="center" shrinkToFit="1"/>
      <protection locked="0"/>
    </xf>
    <xf numFmtId="0" fontId="66" fillId="0" borderId="56" xfId="0" applyFont="1" applyBorder="1" applyAlignment="1">
      <alignment horizontal="center" vertical="center" wrapText="1"/>
    </xf>
    <xf numFmtId="0" fontId="66" fillId="0" borderId="82" xfId="0" applyFont="1" applyBorder="1" applyAlignment="1">
      <alignment horizontal="center" vertical="center"/>
    </xf>
    <xf numFmtId="179" fontId="22" fillId="0" borderId="82" xfId="0" applyNumberFormat="1" applyFont="1" applyBorder="1" applyAlignment="1" applyProtection="1">
      <alignment horizontal="center" vertical="center" readingOrder="2"/>
      <protection locked="0"/>
    </xf>
    <xf numFmtId="179" fontId="22" fillId="0" borderId="57" xfId="0" applyNumberFormat="1" applyFont="1" applyBorder="1" applyAlignment="1" applyProtection="1">
      <alignment horizontal="center" vertical="center" readingOrder="2"/>
      <protection locked="0"/>
    </xf>
    <xf numFmtId="0" fontId="22" fillId="0" borderId="0" xfId="0" applyFont="1" applyAlignment="1">
      <alignment horizontal="left" vertical="top" wrapText="1"/>
    </xf>
    <xf numFmtId="0" fontId="22" fillId="0" borderId="94" xfId="0" applyFont="1" applyBorder="1" applyAlignment="1">
      <alignment horizontal="left" vertical="top" wrapText="1"/>
    </xf>
    <xf numFmtId="0" fontId="118" fillId="5" borderId="8" xfId="0" applyFont="1" applyFill="1" applyBorder="1" applyAlignment="1">
      <alignment horizontal="left" vertical="center" wrapText="1"/>
    </xf>
    <xf numFmtId="0" fontId="118" fillId="5" borderId="9" xfId="0" applyFont="1" applyFill="1" applyBorder="1" applyAlignment="1">
      <alignment horizontal="left" vertical="center" wrapText="1"/>
    </xf>
    <xf numFmtId="0" fontId="118" fillId="5" borderId="10"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readingOrder="2"/>
    </xf>
    <xf numFmtId="0" fontId="0" fillId="0" borderId="0" xfId="0" applyAlignment="1">
      <alignment horizontal="distributed" vertical="center" indent="1" readingOrder="2"/>
    </xf>
    <xf numFmtId="0" fontId="63" fillId="0" borderId="0" xfId="0" applyFont="1" applyAlignment="1">
      <alignment horizontal="center" vertical="center"/>
    </xf>
    <xf numFmtId="0" fontId="49" fillId="0" borderId="0" xfId="0" applyFont="1" applyAlignment="1">
      <alignment horizontal="center" vertical="center" shrinkToFit="1"/>
    </xf>
    <xf numFmtId="0" fontId="118" fillId="5" borderId="1" xfId="0" applyFont="1" applyFill="1" applyBorder="1" applyAlignment="1">
      <alignment horizontal="left" vertical="center" wrapText="1"/>
    </xf>
    <xf numFmtId="0" fontId="118" fillId="5" borderId="2" xfId="0" applyFont="1" applyFill="1" applyBorder="1" applyAlignment="1">
      <alignment horizontal="left" vertical="center" wrapText="1"/>
    </xf>
    <xf numFmtId="0" fontId="118" fillId="5" borderId="3" xfId="0" applyFont="1" applyFill="1" applyBorder="1" applyAlignment="1">
      <alignment horizontal="left" vertical="center" wrapText="1"/>
    </xf>
    <xf numFmtId="0" fontId="118" fillId="5" borderId="4" xfId="0" applyFont="1" applyFill="1" applyBorder="1" applyAlignment="1">
      <alignment horizontal="left" vertical="center" wrapText="1"/>
    </xf>
    <xf numFmtId="0" fontId="118" fillId="5" borderId="0" xfId="0" applyFont="1" applyFill="1" applyAlignment="1">
      <alignment horizontal="left" vertical="center" wrapText="1"/>
    </xf>
    <xf numFmtId="0" fontId="118" fillId="5" borderId="5" xfId="0" applyFont="1" applyFill="1" applyBorder="1" applyAlignment="1">
      <alignment horizontal="left" vertical="center" wrapText="1"/>
    </xf>
    <xf numFmtId="0" fontId="118" fillId="5" borderId="14" xfId="0" applyFont="1" applyFill="1" applyBorder="1" applyAlignment="1">
      <alignment horizontal="left" vertical="center" wrapText="1"/>
    </xf>
    <xf numFmtId="0" fontId="118" fillId="5" borderId="16" xfId="0" applyFont="1" applyFill="1" applyBorder="1" applyAlignment="1">
      <alignment horizontal="left" vertical="center" wrapText="1"/>
    </xf>
    <xf numFmtId="0" fontId="118" fillId="5" borderId="15" xfId="0" applyFont="1" applyFill="1" applyBorder="1" applyAlignment="1">
      <alignment horizontal="left" vertical="center" wrapText="1"/>
    </xf>
    <xf numFmtId="0" fontId="131" fillId="5" borderId="2" xfId="0" applyFont="1" applyFill="1" applyBorder="1" applyAlignment="1">
      <alignment horizontal="left" vertical="top" wrapText="1"/>
    </xf>
    <xf numFmtId="0" fontId="131" fillId="5" borderId="0" xfId="0" applyFont="1" applyFill="1" applyAlignment="1">
      <alignment horizontal="left" vertical="top" wrapText="1"/>
    </xf>
    <xf numFmtId="0" fontId="119" fillId="9" borderId="8" xfId="0" applyFont="1" applyFill="1" applyBorder="1" applyAlignment="1">
      <alignment horizontal="center" vertical="center"/>
    </xf>
    <xf numFmtId="0" fontId="119" fillId="9" borderId="10" xfId="0" applyFont="1" applyFill="1" applyBorder="1" applyAlignment="1">
      <alignment horizontal="center" vertical="center"/>
    </xf>
    <xf numFmtId="0" fontId="114" fillId="5" borderId="35" xfId="0" applyFont="1" applyFill="1" applyBorder="1" applyAlignment="1">
      <alignment horizontal="left" wrapText="1"/>
    </xf>
    <xf numFmtId="0" fontId="64" fillId="0" borderId="82" xfId="0" applyFont="1" applyBorder="1" applyAlignment="1">
      <alignment horizontal="right" vertical="center"/>
    </xf>
    <xf numFmtId="0" fontId="64" fillId="0" borderId="57" xfId="0" applyFont="1" applyBorder="1" applyAlignment="1">
      <alignment horizontal="right" vertical="center"/>
    </xf>
    <xf numFmtId="0" fontId="67" fillId="0" borderId="56" xfId="9" applyFont="1" applyBorder="1" applyAlignment="1">
      <alignment horizontal="center" vertical="center" wrapText="1"/>
    </xf>
    <xf numFmtId="0" fontId="67" fillId="0" borderId="82" xfId="9" applyFont="1" applyBorder="1" applyAlignment="1">
      <alignment horizontal="center" vertical="center" wrapText="1"/>
    </xf>
    <xf numFmtId="0" fontId="67" fillId="0" borderId="59" xfId="9" applyFont="1" applyBorder="1" applyAlignment="1">
      <alignment horizontal="center" vertical="center" wrapText="1"/>
    </xf>
    <xf numFmtId="0" fontId="22" fillId="0" borderId="94" xfId="0" applyFont="1" applyBorder="1" applyAlignment="1">
      <alignment horizontal="left" vertical="center" shrinkToFit="1"/>
    </xf>
    <xf numFmtId="0" fontId="22" fillId="0" borderId="0" xfId="0" applyFont="1" applyAlignment="1">
      <alignment horizontal="center" vertical="center" shrinkToFit="1"/>
    </xf>
    <xf numFmtId="0" fontId="22" fillId="0" borderId="95" xfId="0" applyFont="1" applyBorder="1" applyAlignment="1">
      <alignment vertical="center" shrinkToFit="1"/>
    </xf>
    <xf numFmtId="0" fontId="22" fillId="0" borderId="96" xfId="0" applyFont="1" applyBorder="1" applyAlignment="1">
      <alignment vertical="center" shrinkToFit="1"/>
    </xf>
    <xf numFmtId="49" fontId="22" fillId="0" borderId="0" xfId="0" applyNumberFormat="1" applyFont="1" applyAlignment="1" applyProtection="1">
      <alignment horizontal="left" vertical="center"/>
      <protection locked="0"/>
    </xf>
    <xf numFmtId="38" fontId="22" fillId="0" borderId="0" xfId="0" applyNumberFormat="1" applyFont="1" applyAlignment="1">
      <alignment horizontal="center" vertical="center" readingOrder="2"/>
    </xf>
    <xf numFmtId="0" fontId="22" fillId="0" borderId="0" xfId="0" applyFont="1" applyProtection="1">
      <alignment vertical="center"/>
      <protection locked="0"/>
    </xf>
    <xf numFmtId="179" fontId="13" fillId="0" borderId="0" xfId="0" applyNumberFormat="1" applyFont="1" applyAlignment="1">
      <alignment horizontal="right" vertical="center"/>
    </xf>
    <xf numFmtId="0" fontId="37" fillId="0" borderId="1" xfId="9" applyFont="1" applyBorder="1" applyAlignment="1" applyProtection="1">
      <alignment horizontal="left" vertical="top" indent="1"/>
      <protection locked="0"/>
    </xf>
    <xf numFmtId="0" fontId="37" fillId="0" borderId="2" xfId="9" applyFont="1" applyBorder="1" applyAlignment="1" applyProtection="1">
      <alignment horizontal="left" vertical="top" indent="1"/>
      <protection locked="0"/>
    </xf>
    <xf numFmtId="0" fontId="37" fillId="0" borderId="3" xfId="9" applyFont="1" applyBorder="1" applyAlignment="1" applyProtection="1">
      <alignment horizontal="left" vertical="top" indent="1"/>
      <protection locked="0"/>
    </xf>
    <xf numFmtId="0" fontId="37" fillId="0" borderId="4" xfId="9" applyFont="1" applyBorder="1" applyAlignment="1" applyProtection="1">
      <alignment horizontal="left" vertical="top" indent="1"/>
      <protection locked="0"/>
    </xf>
    <xf numFmtId="0" fontId="37" fillId="0" borderId="0" xfId="9" applyFont="1" applyAlignment="1" applyProtection="1">
      <alignment horizontal="left" vertical="top" indent="1"/>
      <protection locked="0"/>
    </xf>
    <xf numFmtId="0" fontId="37" fillId="0" borderId="5" xfId="9" applyFont="1" applyBorder="1" applyAlignment="1" applyProtection="1">
      <alignment horizontal="left" vertical="top" indent="1"/>
      <protection locked="0"/>
    </xf>
    <xf numFmtId="0" fontId="37" fillId="0" borderId="14" xfId="9" applyFont="1" applyBorder="1" applyAlignment="1" applyProtection="1">
      <alignment horizontal="left" vertical="top" indent="1"/>
      <protection locked="0"/>
    </xf>
    <xf numFmtId="0" fontId="37" fillId="0" borderId="16" xfId="9" applyFont="1" applyBorder="1" applyAlignment="1" applyProtection="1">
      <alignment horizontal="left" vertical="top" indent="1"/>
      <protection locked="0"/>
    </xf>
    <xf numFmtId="0" fontId="37" fillId="0" borderId="15" xfId="9" applyFont="1" applyBorder="1" applyAlignment="1" applyProtection="1">
      <alignment horizontal="left" vertical="top" indent="1"/>
      <protection locked="0"/>
    </xf>
    <xf numFmtId="0" fontId="30" fillId="0" borderId="0" xfId="9" applyFont="1" applyAlignment="1">
      <alignment horizontal="center" vertical="center" wrapText="1"/>
    </xf>
    <xf numFmtId="0" fontId="42" fillId="0" borderId="0" xfId="9" applyFont="1" applyAlignment="1">
      <alignment horizontal="center" vertical="center" wrapText="1"/>
    </xf>
    <xf numFmtId="0" fontId="37" fillId="0" borderId="0" xfId="8" applyFont="1" applyAlignment="1">
      <alignment horizontal="center" vertical="center" shrinkToFit="1"/>
    </xf>
    <xf numFmtId="183" fontId="17" fillId="0" borderId="0" xfId="0" applyNumberFormat="1" applyFont="1" applyAlignment="1">
      <alignment horizontal="left" vertical="center" shrinkToFit="1"/>
    </xf>
    <xf numFmtId="0" fontId="37" fillId="0" borderId="0" xfId="9" applyFont="1" applyAlignment="1">
      <alignment horizontal="center" vertical="center"/>
    </xf>
    <xf numFmtId="0" fontId="2" fillId="0" borderId="0" xfId="9" applyFont="1" applyAlignment="1">
      <alignment horizontal="center" vertical="center"/>
    </xf>
    <xf numFmtId="0" fontId="37" fillId="0" borderId="0" xfId="8" applyFont="1" applyAlignment="1">
      <alignment vertical="center" shrinkToFit="1"/>
    </xf>
    <xf numFmtId="0" fontId="17" fillId="0" borderId="0" xfId="0" applyFont="1" applyAlignment="1">
      <alignment vertical="center" shrinkToFit="1"/>
    </xf>
    <xf numFmtId="0" fontId="85" fillId="0" borderId="0" xfId="9" applyFont="1" applyAlignment="1">
      <alignment horizontal="center" vertical="center" wrapText="1"/>
    </xf>
    <xf numFmtId="0" fontId="85" fillId="0" borderId="0" xfId="9" applyFont="1" applyAlignment="1">
      <alignment horizontal="center" vertical="center"/>
    </xf>
    <xf numFmtId="0" fontId="37" fillId="0" borderId="7" xfId="9" applyFont="1" applyBorder="1" applyAlignment="1">
      <alignment horizontal="center" vertical="center" shrinkToFit="1"/>
    </xf>
    <xf numFmtId="0" fontId="37" fillId="0" borderId="1" xfId="9" applyFont="1" applyBorder="1" applyAlignment="1">
      <alignment horizontal="center" vertical="center" shrinkToFit="1"/>
    </xf>
    <xf numFmtId="0" fontId="37" fillId="0" borderId="2" xfId="9" applyFont="1" applyBorder="1" applyAlignment="1">
      <alignment horizontal="center" vertical="center" shrinkToFit="1"/>
    </xf>
    <xf numFmtId="0" fontId="37" fillId="0" borderId="3" xfId="9" applyFont="1" applyBorder="1" applyAlignment="1">
      <alignment horizontal="center" vertical="center" shrinkToFit="1"/>
    </xf>
    <xf numFmtId="0" fontId="37" fillId="0" borderId="14" xfId="9" applyFont="1" applyBorder="1" applyAlignment="1">
      <alignment horizontal="center" vertical="center" shrinkToFit="1"/>
    </xf>
    <xf numFmtId="0" fontId="37" fillId="0" borderId="16" xfId="9" applyFont="1" applyBorder="1" applyAlignment="1">
      <alignment horizontal="center" vertical="center" shrinkToFit="1"/>
    </xf>
    <xf numFmtId="0" fontId="37" fillId="0" borderId="15" xfId="9" applyFont="1" applyBorder="1" applyAlignment="1">
      <alignment horizontal="center" vertical="center" shrinkToFit="1"/>
    </xf>
    <xf numFmtId="0" fontId="37" fillId="0" borderId="0" xfId="9" applyFont="1" applyAlignment="1">
      <alignment horizontal="center" vertical="center" shrinkToFit="1"/>
    </xf>
    <xf numFmtId="0" fontId="37" fillId="0" borderId="0" xfId="9" applyFont="1" applyAlignment="1">
      <alignment horizontal="left" vertical="center"/>
    </xf>
    <xf numFmtId="0" fontId="37" fillId="0" borderId="2" xfId="9" applyFont="1" applyBorder="1" applyAlignment="1">
      <alignment horizontal="left" vertical="center"/>
    </xf>
    <xf numFmtId="0" fontId="37" fillId="0" borderId="3" xfId="9" applyFont="1" applyBorder="1" applyAlignment="1">
      <alignment horizontal="left" vertical="center"/>
    </xf>
    <xf numFmtId="0" fontId="37" fillId="0" borderId="0" xfId="9" applyFont="1" applyAlignment="1">
      <alignment horizontal="left" vertical="top" wrapText="1"/>
    </xf>
    <xf numFmtId="0" fontId="37" fillId="0" borderId="16" xfId="9" applyFont="1" applyBorder="1" applyAlignment="1">
      <alignment horizontal="center" vertical="top" wrapText="1"/>
    </xf>
    <xf numFmtId="0" fontId="37" fillId="0" borderId="1" xfId="9" applyFont="1" applyBorder="1" applyAlignment="1">
      <alignment horizontal="right" vertical="center" shrinkToFit="1"/>
    </xf>
    <xf numFmtId="0" fontId="37" fillId="0" borderId="2" xfId="9" applyFont="1" applyBorder="1" applyAlignment="1">
      <alignment horizontal="right" vertical="center" shrinkToFit="1"/>
    </xf>
    <xf numFmtId="0" fontId="37" fillId="0" borderId="2" xfId="9" applyFont="1" applyBorder="1" applyAlignment="1">
      <alignment horizontal="left" vertical="center" shrinkToFit="1"/>
    </xf>
    <xf numFmtId="0" fontId="37" fillId="0" borderId="3" xfId="9" applyFont="1" applyBorder="1" applyAlignment="1">
      <alignment horizontal="left" vertical="center" shrinkToFit="1"/>
    </xf>
    <xf numFmtId="0" fontId="19" fillId="0" borderId="64" xfId="12" applyFont="1" applyBorder="1" applyAlignment="1">
      <alignment horizontal="left" vertical="center" wrapText="1"/>
    </xf>
    <xf numFmtId="0" fontId="19" fillId="0" borderId="65" xfId="12" applyFont="1" applyBorder="1" applyAlignment="1">
      <alignment horizontal="left" vertical="center" wrapText="1"/>
    </xf>
    <xf numFmtId="0" fontId="19" fillId="0" borderId="66" xfId="12" applyFont="1" applyBorder="1" applyAlignment="1">
      <alignment horizontal="left" vertical="center" wrapText="1"/>
    </xf>
    <xf numFmtId="0" fontId="19" fillId="0" borderId="67" xfId="12" applyFont="1" applyBorder="1" applyAlignment="1">
      <alignment horizontal="left" vertical="center" wrapText="1"/>
    </xf>
    <xf numFmtId="0" fontId="19" fillId="0" borderId="0" xfId="12" applyFont="1" applyAlignment="1">
      <alignment horizontal="left" vertical="center" wrapText="1"/>
    </xf>
    <xf numFmtId="0" fontId="19" fillId="0" borderId="68" xfId="12" applyFont="1" applyBorder="1" applyAlignment="1">
      <alignment horizontal="left" vertical="center" wrapText="1"/>
    </xf>
    <xf numFmtId="0" fontId="19" fillId="0" borderId="69" xfId="12" applyFont="1" applyBorder="1" applyAlignment="1">
      <alignment horizontal="left" vertical="center" wrapText="1"/>
    </xf>
    <xf numFmtId="0" fontId="19" fillId="0" borderId="70" xfId="12" applyFont="1" applyBorder="1" applyAlignment="1">
      <alignment horizontal="left" vertical="center" wrapText="1"/>
    </xf>
    <xf numFmtId="0" fontId="19" fillId="0" borderId="71" xfId="12" applyFont="1" applyBorder="1" applyAlignment="1">
      <alignment horizontal="left" vertical="center" wrapText="1"/>
    </xf>
    <xf numFmtId="0" fontId="19" fillId="0" borderId="8" xfId="16" applyFont="1" applyBorder="1" applyAlignment="1">
      <alignment horizontal="center" vertical="center" shrinkToFit="1"/>
    </xf>
    <xf numFmtId="0" fontId="19" fillId="0" borderId="9" xfId="16" applyFont="1" applyBorder="1" applyAlignment="1">
      <alignment horizontal="center" vertical="center" shrinkToFit="1"/>
    </xf>
    <xf numFmtId="0" fontId="19" fillId="0" borderId="10" xfId="16" applyFont="1" applyBorder="1" applyAlignment="1">
      <alignment horizontal="center" vertical="center" shrinkToFit="1"/>
    </xf>
    <xf numFmtId="0" fontId="19" fillId="0" borderId="8" xfId="16" applyFont="1" applyBorder="1" applyAlignment="1">
      <alignment horizontal="center" vertical="center"/>
    </xf>
    <xf numFmtId="0" fontId="19" fillId="0" borderId="9" xfId="16" applyFont="1" applyBorder="1" applyAlignment="1">
      <alignment horizontal="center" vertical="center"/>
    </xf>
    <xf numFmtId="0" fontId="140" fillId="0" borderId="8" xfId="16" applyFont="1" applyBorder="1" applyAlignment="1">
      <alignment horizontal="center" vertical="center" wrapText="1"/>
    </xf>
    <xf numFmtId="0" fontId="140" fillId="0" borderId="9" xfId="16" applyFont="1" applyBorder="1" applyAlignment="1">
      <alignment horizontal="center" vertical="center" wrapText="1"/>
    </xf>
    <xf numFmtId="0" fontId="92" fillId="0" borderId="0" xfId="12" applyFont="1" applyAlignment="1">
      <alignment horizontal="center" vertical="center"/>
    </xf>
    <xf numFmtId="0" fontId="19" fillId="0" borderId="8" xfId="12" applyFont="1" applyBorder="1" applyAlignment="1">
      <alignment horizontal="center" vertical="center" wrapText="1"/>
    </xf>
    <xf numFmtId="0" fontId="19" fillId="0" borderId="9" xfId="12" applyFont="1" applyBorder="1" applyAlignment="1">
      <alignment horizontal="center" vertical="center"/>
    </xf>
    <xf numFmtId="0" fontId="19" fillId="0" borderId="10" xfId="12" applyFont="1" applyBorder="1" applyAlignment="1">
      <alignment horizontal="center" vertical="center"/>
    </xf>
    <xf numFmtId="0" fontId="17" fillId="0" borderId="8" xfId="16" applyFont="1" applyBorder="1" applyAlignment="1">
      <alignment horizontal="center" vertical="center"/>
    </xf>
    <xf numFmtId="0" fontId="17" fillId="0" borderId="9" xfId="16" applyFont="1" applyBorder="1" applyAlignment="1">
      <alignment horizontal="center" vertical="center"/>
    </xf>
    <xf numFmtId="0" fontId="17" fillId="0" borderId="10" xfId="16" applyFont="1" applyBorder="1" applyAlignment="1">
      <alignment horizontal="center" vertical="center"/>
    </xf>
    <xf numFmtId="0" fontId="19" fillId="0" borderId="98" xfId="16" applyFont="1" applyBorder="1" applyAlignment="1">
      <alignment horizontal="center" vertical="center" shrinkToFit="1"/>
    </xf>
    <xf numFmtId="0" fontId="19" fillId="0" borderId="1" xfId="16" applyFont="1" applyBorder="1" applyAlignment="1">
      <alignment horizontal="center" vertical="center" wrapText="1"/>
    </xf>
    <xf numFmtId="0" fontId="19" fillId="0" borderId="2" xfId="16" applyFont="1" applyBorder="1" applyAlignment="1">
      <alignment horizontal="center" vertical="center" wrapText="1"/>
    </xf>
    <xf numFmtId="0" fontId="19" fillId="0" borderId="3" xfId="16" applyFont="1" applyBorder="1" applyAlignment="1">
      <alignment horizontal="center" vertical="center" wrapText="1"/>
    </xf>
    <xf numFmtId="0" fontId="19" fillId="0" borderId="14" xfId="16" applyFont="1" applyBorder="1" applyAlignment="1">
      <alignment horizontal="center" vertical="center" wrapText="1"/>
    </xf>
    <xf numFmtId="0" fontId="19" fillId="0" borderId="16" xfId="16" applyFont="1" applyBorder="1" applyAlignment="1">
      <alignment horizontal="center" vertical="center" wrapText="1"/>
    </xf>
    <xf numFmtId="0" fontId="19" fillId="0" borderId="15" xfId="16" applyFont="1" applyBorder="1" applyAlignment="1">
      <alignment horizontal="center" vertical="center" wrapText="1"/>
    </xf>
    <xf numFmtId="0" fontId="19" fillId="0" borderId="9" xfId="16" applyFont="1" applyBorder="1" applyAlignment="1">
      <alignment vertical="center" wrapText="1"/>
    </xf>
    <xf numFmtId="0" fontId="19" fillId="0" borderId="10" xfId="16" applyFont="1" applyBorder="1" applyAlignment="1">
      <alignment vertical="center" wrapText="1"/>
    </xf>
    <xf numFmtId="185" fontId="19" fillId="0" borderId="9" xfId="12" applyNumberFormat="1" applyFont="1" applyBorder="1" applyAlignment="1">
      <alignment horizontal="center" vertical="center" shrinkToFit="1"/>
    </xf>
    <xf numFmtId="0" fontId="37" fillId="0" borderId="2" xfId="9" applyFont="1" applyBorder="1" applyAlignment="1">
      <alignment vertical="center" wrapText="1"/>
    </xf>
    <xf numFmtId="0" fontId="37" fillId="0" borderId="2" xfId="9" applyFont="1" applyBorder="1">
      <alignment vertical="center"/>
    </xf>
    <xf numFmtId="0" fontId="37" fillId="0" borderId="3" xfId="9" applyFont="1" applyBorder="1">
      <alignment vertical="center"/>
    </xf>
    <xf numFmtId="0" fontId="37" fillId="0" borderId="9" xfId="9" applyFont="1" applyBorder="1">
      <alignment vertical="center"/>
    </xf>
    <xf numFmtId="0" fontId="37" fillId="0" borderId="9" xfId="9" applyFont="1" applyBorder="1" applyAlignment="1">
      <alignment horizontal="center" vertical="center"/>
    </xf>
    <xf numFmtId="0" fontId="17" fillId="0" borderId="0" xfId="9" applyFont="1">
      <alignment vertical="center"/>
    </xf>
    <xf numFmtId="0" fontId="17" fillId="0" borderId="5" xfId="9" applyFont="1" applyBorder="1">
      <alignment vertical="center"/>
    </xf>
    <xf numFmtId="0" fontId="17" fillId="0" borderId="16" xfId="9" applyFont="1" applyBorder="1">
      <alignment vertical="center"/>
    </xf>
    <xf numFmtId="0" fontId="17" fillId="0" borderId="15" xfId="9" applyFont="1" applyBorder="1">
      <alignment vertical="center"/>
    </xf>
    <xf numFmtId="0" fontId="22" fillId="0" borderId="8" xfId="0" applyFont="1" applyBorder="1" applyAlignment="1" applyProtection="1">
      <alignment horizontal="center" vertical="center" readingOrder="2"/>
      <protection locked="0"/>
    </xf>
    <xf numFmtId="0" fontId="22" fillId="0" borderId="9" xfId="0" applyFont="1" applyBorder="1" applyAlignment="1" applyProtection="1">
      <alignment horizontal="center" vertical="center" readingOrder="2"/>
      <protection locked="0"/>
    </xf>
    <xf numFmtId="0" fontId="17" fillId="0" borderId="8" xfId="9" applyFont="1" applyBorder="1" applyAlignment="1">
      <alignment horizontal="center" vertical="center" shrinkToFit="1"/>
    </xf>
    <xf numFmtId="0" fontId="17" fillId="0" borderId="9" xfId="9" applyFont="1" applyBorder="1" applyAlignment="1">
      <alignment horizontal="center" vertical="center" shrinkToFit="1"/>
    </xf>
    <xf numFmtId="181" fontId="37" fillId="0" borderId="0" xfId="10" applyNumberFormat="1" applyFont="1" applyAlignment="1">
      <alignment horizontal="right" vertical="center" wrapText="1" shrinkToFit="1"/>
    </xf>
    <xf numFmtId="181" fontId="37" fillId="0" borderId="0" xfId="10" applyNumberFormat="1" applyFont="1" applyAlignment="1">
      <alignment horizontal="right" vertical="center" shrinkToFit="1"/>
    </xf>
    <xf numFmtId="0" fontId="37" fillId="0" borderId="8" xfId="9" applyFont="1" applyBorder="1" applyAlignment="1">
      <alignment horizontal="center" vertical="center" shrinkToFit="1"/>
    </xf>
    <xf numFmtId="0" fontId="37" fillId="0" borderId="9" xfId="9" applyFont="1" applyBorder="1" applyAlignment="1">
      <alignment horizontal="center" vertical="center" shrinkToFit="1"/>
    </xf>
    <xf numFmtId="179" fontId="2" fillId="0" borderId="9" xfId="9" applyNumberFormat="1" applyFont="1" applyBorder="1" applyAlignment="1">
      <alignment horizontal="center" vertical="center" shrinkToFit="1"/>
    </xf>
    <xf numFmtId="0" fontId="118" fillId="0" borderId="0" xfId="0" applyFont="1" applyAlignment="1">
      <alignment vertical="center" wrapText="1"/>
    </xf>
    <xf numFmtId="0" fontId="118" fillId="0" borderId="0" xfId="0" applyFont="1" applyAlignment="1">
      <alignment horizontal="left" vertical="center" wrapText="1"/>
    </xf>
    <xf numFmtId="0" fontId="17" fillId="0" borderId="1" xfId="9" applyFont="1" applyBorder="1" applyAlignment="1">
      <alignment horizontal="center" vertical="center" wrapText="1" shrinkToFit="1"/>
    </xf>
    <xf numFmtId="0" fontId="17" fillId="0" borderId="2" xfId="9" applyFont="1" applyBorder="1" applyAlignment="1">
      <alignment horizontal="center" vertical="center" wrapText="1" shrinkToFit="1"/>
    </xf>
    <xf numFmtId="0" fontId="17" fillId="0" borderId="3" xfId="9" applyFont="1" applyBorder="1" applyAlignment="1">
      <alignment horizontal="center" vertical="center" wrapText="1" shrinkToFit="1"/>
    </xf>
    <xf numFmtId="0" fontId="17" fillId="0" borderId="4" xfId="9" applyFont="1" applyBorder="1" applyAlignment="1">
      <alignment horizontal="center" vertical="center" wrapText="1" shrinkToFit="1"/>
    </xf>
    <xf numFmtId="0" fontId="17" fillId="0" borderId="0" xfId="9" applyFont="1" applyAlignment="1">
      <alignment horizontal="center" vertical="center" wrapText="1" shrinkToFit="1"/>
    </xf>
    <xf numFmtId="0" fontId="17" fillId="0" borderId="5" xfId="9" applyFont="1" applyBorder="1" applyAlignment="1">
      <alignment horizontal="center" vertical="center" wrapText="1" shrinkToFit="1"/>
    </xf>
    <xf numFmtId="0" fontId="17" fillId="0" borderId="14" xfId="9" applyFont="1" applyBorder="1" applyAlignment="1">
      <alignment horizontal="center" vertical="center" wrapText="1" shrinkToFit="1"/>
    </xf>
    <xf numFmtId="0" fontId="17" fillId="0" borderId="16" xfId="9" applyFont="1" applyBorder="1" applyAlignment="1">
      <alignment horizontal="center" vertical="center" wrapText="1" shrinkToFit="1"/>
    </xf>
    <xf numFmtId="0" fontId="17" fillId="0" borderId="15" xfId="9" applyFont="1" applyBorder="1" applyAlignment="1">
      <alignment horizontal="center" vertical="center" wrapText="1" shrinkToFit="1"/>
    </xf>
    <xf numFmtId="0" fontId="37" fillId="0" borderId="1" xfId="9" applyFont="1" applyBorder="1" applyAlignment="1">
      <alignment horizontal="center" vertical="center"/>
    </xf>
    <xf numFmtId="0" fontId="37" fillId="0" borderId="2" xfId="9" applyFont="1" applyBorder="1" applyAlignment="1">
      <alignment horizontal="center" vertical="center"/>
    </xf>
    <xf numFmtId="0" fontId="37" fillId="0" borderId="3" xfId="9" applyFont="1" applyBorder="1" applyAlignment="1">
      <alignment horizontal="center" vertical="center"/>
    </xf>
    <xf numFmtId="0" fontId="37" fillId="0" borderId="14" xfId="9" applyFont="1" applyBorder="1" applyAlignment="1">
      <alignment horizontal="center" vertical="center"/>
    </xf>
    <xf numFmtId="0" fontId="37" fillId="0" borderId="16" xfId="9" applyFont="1" applyBorder="1" applyAlignment="1">
      <alignment horizontal="center" vertical="center"/>
    </xf>
    <xf numFmtId="0" fontId="37" fillId="0" borderId="15" xfId="9" applyFont="1" applyBorder="1" applyAlignment="1">
      <alignment horizontal="center" vertical="center"/>
    </xf>
    <xf numFmtId="0" fontId="44" fillId="0" borderId="0" xfId="9" applyFont="1" applyAlignment="1">
      <alignment horizontal="center" vertical="center"/>
    </xf>
    <xf numFmtId="0" fontId="37" fillId="0" borderId="4" xfId="10" applyFont="1" applyBorder="1" applyAlignment="1">
      <alignment horizontal="left" vertical="center" wrapText="1"/>
    </xf>
    <xf numFmtId="0" fontId="37" fillId="0" borderId="0" xfId="10" applyFont="1" applyAlignment="1">
      <alignment horizontal="left" vertical="center"/>
    </xf>
    <xf numFmtId="0" fontId="37" fillId="0" borderId="14" xfId="10" applyFont="1" applyBorder="1" applyAlignment="1">
      <alignment horizontal="left" vertical="center" wrapText="1"/>
    </xf>
    <xf numFmtId="0" fontId="37" fillId="0" borderId="16" xfId="10" applyFont="1" applyBorder="1" applyAlignment="1">
      <alignment horizontal="left" vertical="center"/>
    </xf>
    <xf numFmtId="0" fontId="37" fillId="0" borderId="0" xfId="14" applyFont="1" applyAlignment="1">
      <alignment vertical="center" shrinkToFit="1"/>
    </xf>
    <xf numFmtId="183" fontId="37" fillId="0" borderId="0" xfId="14" applyNumberFormat="1" applyFont="1" applyAlignment="1">
      <alignment horizontal="left" vertical="center" shrinkToFit="1"/>
    </xf>
    <xf numFmtId="0" fontId="37" fillId="0" borderId="0" xfId="14" applyFont="1" applyAlignment="1">
      <alignment horizontal="center" vertical="center" shrinkToFit="1"/>
    </xf>
    <xf numFmtId="0" fontId="17" fillId="0" borderId="1" xfId="6" applyFont="1" applyBorder="1" applyAlignment="1">
      <alignment horizontal="center" vertical="center"/>
    </xf>
    <xf numFmtId="0" fontId="17" fillId="0" borderId="14" xfId="6" applyFont="1" applyBorder="1" applyAlignment="1">
      <alignment horizontal="center" vertical="center"/>
    </xf>
    <xf numFmtId="0" fontId="37" fillId="0" borderId="2" xfId="6" applyFont="1" applyBorder="1" applyAlignment="1">
      <alignment horizontal="left" vertical="center"/>
    </xf>
    <xf numFmtId="0" fontId="37" fillId="0" borderId="3" xfId="6" applyFont="1" applyBorder="1" applyAlignment="1">
      <alignment horizontal="left" vertical="center"/>
    </xf>
    <xf numFmtId="0" fontId="37" fillId="0" borderId="16" xfId="6" applyFont="1" applyBorder="1" applyAlignment="1">
      <alignment horizontal="left" vertical="center"/>
    </xf>
    <xf numFmtId="0" fontId="37" fillId="0" borderId="15" xfId="6" applyFont="1" applyBorder="1" applyAlignment="1">
      <alignment horizontal="left" vertical="center"/>
    </xf>
    <xf numFmtId="0" fontId="17" fillId="0" borderId="1" xfId="6" applyFont="1" applyBorder="1" applyAlignment="1" applyProtection="1">
      <alignment vertical="center" wrapText="1"/>
      <protection locked="0"/>
    </xf>
    <xf numFmtId="0" fontId="17" fillId="0" borderId="2" xfId="6" applyFont="1" applyBorder="1" applyAlignment="1" applyProtection="1">
      <alignment vertical="center" wrapText="1"/>
      <protection locked="0"/>
    </xf>
    <xf numFmtId="0" fontId="17" fillId="0" borderId="3" xfId="6" applyFont="1" applyBorder="1" applyAlignment="1" applyProtection="1">
      <alignment vertical="center" wrapText="1"/>
      <protection locked="0"/>
    </xf>
    <xf numFmtId="0" fontId="17" fillId="0" borderId="14" xfId="6" applyFont="1" applyBorder="1" applyAlignment="1" applyProtection="1">
      <alignment vertical="center" wrapText="1"/>
      <protection locked="0"/>
    </xf>
    <xf numFmtId="0" fontId="17" fillId="0" borderId="16" xfId="6" applyFont="1" applyBorder="1" applyAlignment="1" applyProtection="1">
      <alignment vertical="center" wrapText="1"/>
      <protection locked="0"/>
    </xf>
    <xf numFmtId="0" fontId="17" fillId="0" borderId="15" xfId="6" applyFont="1" applyBorder="1" applyAlignment="1" applyProtection="1">
      <alignment vertical="center" wrapText="1"/>
      <protection locked="0"/>
    </xf>
    <xf numFmtId="0" fontId="85" fillId="0" borderId="0" xfId="6" applyFont="1" applyAlignment="1">
      <alignment horizontal="center" vertical="center" wrapText="1"/>
    </xf>
    <xf numFmtId="0" fontId="9" fillId="0" borderId="0" xfId="0" applyFont="1" applyAlignment="1">
      <alignment horizontal="center" vertical="center"/>
    </xf>
    <xf numFmtId="0" fontId="37" fillId="0" borderId="0" xfId="6" applyFont="1" applyAlignment="1">
      <alignment horizontal="center" vertical="center" shrinkToFit="1"/>
    </xf>
    <xf numFmtId="0" fontId="37" fillId="0" borderId="0" xfId="6" applyFont="1" applyAlignment="1">
      <alignment horizontal="left" vertical="center"/>
    </xf>
    <xf numFmtId="0" fontId="37" fillId="0" borderId="0" xfId="6" applyFont="1" applyAlignment="1">
      <alignment horizontal="left" vertical="top" wrapText="1"/>
    </xf>
    <xf numFmtId="0" fontId="17" fillId="0" borderId="1" xfId="6" applyFont="1" applyBorder="1" applyAlignment="1">
      <alignment vertical="center" wrapText="1"/>
    </xf>
    <xf numFmtId="0" fontId="17" fillId="0" borderId="2" xfId="6" applyFont="1" applyBorder="1" applyAlignment="1">
      <alignment vertical="center" wrapText="1"/>
    </xf>
    <xf numFmtId="0" fontId="17" fillId="0" borderId="3" xfId="6" applyFont="1" applyBorder="1" applyAlignment="1">
      <alignment vertical="center" wrapText="1"/>
    </xf>
    <xf numFmtId="0" fontId="17" fillId="0" borderId="14" xfId="6" applyFont="1" applyBorder="1" applyAlignment="1">
      <alignment vertical="center" wrapText="1"/>
    </xf>
    <xf numFmtId="0" fontId="17" fillId="0" borderId="16" xfId="6" applyFont="1" applyBorder="1" applyAlignment="1">
      <alignment vertical="center" wrapText="1"/>
    </xf>
    <xf numFmtId="0" fontId="17" fillId="0" borderId="15" xfId="6" applyFont="1" applyBorder="1" applyAlignment="1">
      <alignment vertical="center" wrapText="1"/>
    </xf>
    <xf numFmtId="0" fontId="17" fillId="0" borderId="16" xfId="6" applyFont="1" applyBorder="1" applyAlignment="1">
      <alignment horizontal="center" vertical="center"/>
    </xf>
    <xf numFmtId="0" fontId="17" fillId="0" borderId="8" xfId="0" applyFont="1" applyBorder="1" applyAlignment="1">
      <alignment horizontal="right" vertical="center" shrinkToFit="1"/>
    </xf>
    <xf numFmtId="0" fontId="17" fillId="0" borderId="9" xfId="0" applyFont="1" applyBorder="1" applyAlignment="1">
      <alignment horizontal="right" vertical="center" shrinkToFit="1"/>
    </xf>
    <xf numFmtId="0" fontId="37" fillId="0" borderId="2" xfId="6" applyFont="1" applyBorder="1">
      <alignment vertical="center"/>
    </xf>
    <xf numFmtId="0" fontId="37" fillId="0" borderId="3" xfId="6" applyFont="1" applyBorder="1">
      <alignment vertical="center"/>
    </xf>
    <xf numFmtId="0" fontId="37" fillId="0" borderId="0" xfId="6" applyFont="1">
      <alignment vertical="center"/>
    </xf>
    <xf numFmtId="0" fontId="37" fillId="0" borderId="5" xfId="6" applyFont="1" applyBorder="1">
      <alignment vertical="center"/>
    </xf>
    <xf numFmtId="0" fontId="37" fillId="0" borderId="16" xfId="6" applyFont="1" applyBorder="1">
      <alignment vertical="center"/>
    </xf>
    <xf numFmtId="0" fontId="37" fillId="0" borderId="15" xfId="6" applyFont="1" applyBorder="1">
      <alignment vertical="center"/>
    </xf>
    <xf numFmtId="183" fontId="37" fillId="0" borderId="0" xfId="6" applyNumberFormat="1" applyFont="1" applyAlignment="1">
      <alignment horizontal="left" vertical="center" shrinkToFit="1"/>
    </xf>
    <xf numFmtId="0" fontId="37" fillId="0" borderId="0" xfId="6" applyFont="1" applyAlignment="1">
      <alignment horizontal="left" vertical="center" shrinkToFit="1"/>
    </xf>
    <xf numFmtId="0" fontId="37" fillId="0" borderId="0" xfId="6" applyFont="1" applyAlignment="1">
      <alignment horizontal="center" vertical="center"/>
    </xf>
    <xf numFmtId="184" fontId="37" fillId="0" borderId="0" xfId="6" applyNumberFormat="1" applyFont="1" applyAlignment="1">
      <alignment horizontal="left" vertical="center" shrinkToFit="1"/>
    </xf>
    <xf numFmtId="0" fontId="8" fillId="0" borderId="0" xfId="9" applyAlignment="1">
      <alignment horizontal="center" vertical="center"/>
    </xf>
    <xf numFmtId="0" fontId="1" fillId="0" borderId="0" xfId="9" applyFont="1" applyAlignment="1">
      <alignment horizontal="center" vertical="center"/>
    </xf>
    <xf numFmtId="0" fontId="17" fillId="0" borderId="9" xfId="0" applyFont="1" applyBorder="1" applyAlignment="1">
      <alignment horizontal="left" vertical="center" shrinkToFit="1"/>
    </xf>
    <xf numFmtId="0" fontId="17" fillId="0" borderId="10" xfId="0" applyFont="1" applyBorder="1" applyAlignment="1">
      <alignment horizontal="left" vertical="center" shrinkToFit="1"/>
    </xf>
    <xf numFmtId="0" fontId="37" fillId="0" borderId="0" xfId="14" applyFont="1" applyAlignment="1">
      <alignment horizontal="left" vertical="center" shrinkToFit="1"/>
    </xf>
    <xf numFmtId="0" fontId="37" fillId="0" borderId="1" xfId="6" applyFont="1" applyBorder="1" applyAlignment="1">
      <alignment horizontal="right" vertical="center"/>
    </xf>
    <xf numFmtId="0" fontId="37" fillId="0" borderId="2" xfId="6" applyFont="1" applyBorder="1" applyAlignment="1">
      <alignment horizontal="right" vertical="center"/>
    </xf>
    <xf numFmtId="0" fontId="37" fillId="0" borderId="14" xfId="6" applyFont="1" applyBorder="1" applyAlignment="1">
      <alignment horizontal="right" vertical="center"/>
    </xf>
    <xf numFmtId="0" fontId="37" fillId="0" borderId="16" xfId="6" applyFont="1" applyBorder="1" applyAlignment="1">
      <alignment horizontal="right" vertical="center"/>
    </xf>
    <xf numFmtId="0" fontId="17" fillId="0" borderId="0" xfId="6" applyFont="1" applyAlignment="1">
      <alignment horizontal="center" vertical="center"/>
    </xf>
    <xf numFmtId="0" fontId="17" fillId="0" borderId="0" xfId="6" applyFont="1" applyAlignment="1" applyProtection="1">
      <alignment horizontal="center" vertical="center" shrinkToFit="1"/>
      <protection locked="0"/>
    </xf>
    <xf numFmtId="0" fontId="85" fillId="0" borderId="0" xfId="6" applyFont="1" applyAlignment="1">
      <alignment horizontal="center" vertical="center"/>
    </xf>
    <xf numFmtId="0" fontId="37" fillId="0" borderId="8" xfId="6" applyFont="1" applyBorder="1" applyAlignment="1">
      <alignment horizontal="center" vertical="center" shrinkToFit="1"/>
    </xf>
    <xf numFmtId="0" fontId="37" fillId="0" borderId="9" xfId="6" applyFont="1" applyBorder="1" applyAlignment="1">
      <alignment horizontal="center" vertical="center" shrinkToFit="1"/>
    </xf>
    <xf numFmtId="0" fontId="37" fillId="0" borderId="10" xfId="6" applyFont="1" applyBorder="1" applyAlignment="1">
      <alignment horizontal="center" vertical="center" shrinkToFit="1"/>
    </xf>
    <xf numFmtId="0" fontId="37" fillId="0" borderId="9" xfId="6" applyFont="1" applyBorder="1">
      <alignment vertical="center"/>
    </xf>
    <xf numFmtId="0" fontId="37" fillId="0" borderId="10" xfId="6" applyFont="1" applyBorder="1">
      <alignment vertical="center"/>
    </xf>
    <xf numFmtId="0" fontId="37" fillId="0" borderId="8" xfId="6" applyFont="1" applyBorder="1" applyAlignment="1" applyProtection="1">
      <alignment horizontal="left" vertical="center" wrapText="1"/>
      <protection locked="0"/>
    </xf>
    <xf numFmtId="0" fontId="37" fillId="0" borderId="9" xfId="6" applyFont="1" applyBorder="1" applyAlignment="1" applyProtection="1">
      <alignment horizontal="left" vertical="center" wrapText="1"/>
      <protection locked="0"/>
    </xf>
    <xf numFmtId="0" fontId="37" fillId="0" borderId="10" xfId="6" applyFont="1" applyBorder="1" applyAlignment="1" applyProtection="1">
      <alignment horizontal="left" vertical="center" wrapText="1"/>
      <protection locked="0"/>
    </xf>
    <xf numFmtId="0" fontId="17" fillId="0" borderId="8" xfId="6" applyFont="1" applyBorder="1" applyAlignment="1">
      <alignment horizontal="left" vertical="center"/>
    </xf>
    <xf numFmtId="0" fontId="17" fillId="0" borderId="9" xfId="6" applyFont="1" applyBorder="1" applyAlignment="1">
      <alignment horizontal="left" vertical="center"/>
    </xf>
    <xf numFmtId="0" fontId="17" fillId="0" borderId="10" xfId="6" applyFont="1" applyBorder="1" applyAlignment="1">
      <alignment horizontal="left" vertical="center"/>
    </xf>
    <xf numFmtId="0" fontId="17" fillId="0" borderId="4" xfId="6" applyFont="1" applyBorder="1" applyAlignment="1">
      <alignment horizontal="center" vertical="center"/>
    </xf>
    <xf numFmtId="0" fontId="37" fillId="0" borderId="5" xfId="6" applyFont="1" applyBorder="1" applyAlignment="1">
      <alignment horizontal="left" vertical="center"/>
    </xf>
    <xf numFmtId="0" fontId="17" fillId="0" borderId="9" xfId="6" applyFont="1" applyBorder="1" applyAlignment="1" applyProtection="1">
      <alignment horizontal="left" vertical="center" wrapText="1"/>
      <protection locked="0"/>
    </xf>
    <xf numFmtId="0" fontId="17" fillId="0" borderId="10" xfId="6" applyFont="1" applyBorder="1" applyAlignment="1" applyProtection="1">
      <alignment horizontal="left" vertical="center" wrapText="1"/>
      <protection locked="0"/>
    </xf>
    <xf numFmtId="0" fontId="17" fillId="0" borderId="9" xfId="6" applyFont="1" applyBorder="1" applyAlignment="1">
      <alignment horizontal="center" vertical="center" shrinkToFit="1"/>
    </xf>
    <xf numFmtId="0" fontId="17" fillId="0" borderId="10" xfId="6" applyFont="1" applyBorder="1" applyAlignment="1">
      <alignment horizontal="center" vertical="center" shrinkToFit="1"/>
    </xf>
    <xf numFmtId="0" fontId="17" fillId="0" borderId="0" xfId="6" applyFont="1" applyAlignment="1">
      <alignment horizontal="center" vertical="center" shrinkToFit="1"/>
    </xf>
    <xf numFmtId="0" fontId="17" fillId="0" borderId="0" xfId="6" applyFont="1" applyAlignment="1">
      <alignment horizontal="right" vertical="center" shrinkToFit="1"/>
    </xf>
    <xf numFmtId="0" fontId="17" fillId="0" borderId="16" xfId="6" applyFont="1" applyBorder="1" applyAlignment="1">
      <alignment horizontal="center" vertical="top"/>
    </xf>
    <xf numFmtId="0" fontId="2" fillId="0" borderId="0" xfId="6" applyFont="1" applyAlignment="1">
      <alignment horizontal="center" vertical="center" wrapText="1" shrinkToFit="1"/>
    </xf>
    <xf numFmtId="0" fontId="17" fillId="0" borderId="0" xfId="6" applyFont="1">
      <alignment vertical="center"/>
    </xf>
    <xf numFmtId="0" fontId="37" fillId="0" borderId="1" xfId="6" applyFont="1" applyBorder="1" applyAlignment="1">
      <alignment horizontal="center"/>
    </xf>
    <xf numFmtId="0" fontId="37" fillId="0" borderId="2" xfId="6" applyFont="1" applyBorder="1" applyAlignment="1">
      <alignment horizontal="center"/>
    </xf>
    <xf numFmtId="0" fontId="37" fillId="0" borderId="3" xfId="6" applyFont="1" applyBorder="1" applyAlignment="1">
      <alignment horizontal="center"/>
    </xf>
    <xf numFmtId="0" fontId="37" fillId="0" borderId="1" xfId="6" applyFont="1" applyBorder="1" applyAlignment="1">
      <alignment horizontal="center" wrapText="1"/>
    </xf>
    <xf numFmtId="0" fontId="37" fillId="0" borderId="2" xfId="6" applyFont="1" applyBorder="1" applyAlignment="1">
      <alignment horizontal="center" wrapText="1"/>
    </xf>
    <xf numFmtId="0" fontId="37" fillId="0" borderId="3" xfId="6" applyFont="1" applyBorder="1" applyAlignment="1">
      <alignment horizontal="center" wrapText="1"/>
    </xf>
    <xf numFmtId="0" fontId="17" fillId="0" borderId="8" xfId="6" applyFont="1" applyBorder="1" applyAlignment="1" applyProtection="1">
      <alignment horizontal="left" vertical="center" wrapText="1"/>
      <protection locked="0"/>
    </xf>
    <xf numFmtId="0" fontId="37" fillId="0" borderId="14" xfId="6" applyFont="1" applyBorder="1" applyAlignment="1">
      <alignment horizontal="center" vertical="center"/>
    </xf>
    <xf numFmtId="0" fontId="37" fillId="0" borderId="16" xfId="6" applyFont="1" applyBorder="1" applyAlignment="1">
      <alignment horizontal="center" vertical="center"/>
    </xf>
    <xf numFmtId="0" fontId="37" fillId="0" borderId="15" xfId="6" applyFont="1" applyBorder="1" applyAlignment="1">
      <alignment horizontal="center" vertical="center"/>
    </xf>
    <xf numFmtId="0" fontId="37" fillId="0" borderId="14" xfId="6" applyFont="1" applyBorder="1" applyAlignment="1">
      <alignment horizontal="center" vertical="center" wrapText="1"/>
    </xf>
    <xf numFmtId="0" fontId="37" fillId="0" borderId="16" xfId="6" applyFont="1" applyBorder="1" applyAlignment="1">
      <alignment horizontal="center" vertical="center" wrapText="1"/>
    </xf>
    <xf numFmtId="0" fontId="37" fillId="0" borderId="15" xfId="6" applyFont="1" applyBorder="1" applyAlignment="1">
      <alignment horizontal="center" vertical="center" wrapText="1"/>
    </xf>
    <xf numFmtId="0" fontId="37" fillId="0" borderId="2" xfId="6" applyFont="1" applyBorder="1" applyAlignment="1">
      <alignment horizontal="center" vertical="center"/>
    </xf>
    <xf numFmtId="0" fontId="37" fillId="0" borderId="3" xfId="6" applyFont="1" applyBorder="1" applyAlignment="1">
      <alignment horizontal="center" vertical="center"/>
    </xf>
    <xf numFmtId="0" fontId="37" fillId="0" borderId="9" xfId="6" applyFont="1" applyBorder="1" applyAlignment="1">
      <alignment horizontal="center" vertical="center"/>
    </xf>
    <xf numFmtId="0" fontId="37" fillId="0" borderId="10" xfId="6" applyFont="1" applyBorder="1" applyAlignment="1">
      <alignment horizontal="center" vertical="center"/>
    </xf>
    <xf numFmtId="0" fontId="37" fillId="0" borderId="8"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1" xfId="0" applyFont="1" applyBorder="1" applyAlignment="1">
      <alignment horizontal="right" vertical="center" shrinkToFit="1"/>
    </xf>
    <xf numFmtId="0" fontId="37" fillId="0" borderId="2" xfId="0" applyFont="1" applyBorder="1" applyAlignment="1">
      <alignment horizontal="right" vertical="center" shrinkToFit="1"/>
    </xf>
    <xf numFmtId="0" fontId="37" fillId="0" borderId="2" xfId="0" applyFont="1" applyBorder="1" applyAlignment="1">
      <alignment horizontal="left" vertical="center" shrinkToFit="1"/>
    </xf>
    <xf numFmtId="0" fontId="37" fillId="0" borderId="3" xfId="0" applyFont="1" applyBorder="1" applyAlignment="1">
      <alignment horizontal="left" vertical="center" shrinkToFit="1"/>
    </xf>
    <xf numFmtId="0" fontId="2" fillId="0" borderId="0" xfId="6" applyFont="1" applyAlignment="1">
      <alignment horizontal="center" vertical="center" shrinkToFit="1"/>
    </xf>
    <xf numFmtId="0" fontId="37" fillId="0" borderId="9" xfId="6" applyFont="1" applyBorder="1" applyAlignment="1">
      <alignment horizontal="left" vertical="center" wrapText="1"/>
    </xf>
    <xf numFmtId="0" fontId="37" fillId="0" borderId="9" xfId="6" applyFont="1" applyBorder="1" applyAlignment="1">
      <alignment horizontal="left" vertical="center"/>
    </xf>
    <xf numFmtId="0" fontId="37" fillId="0" borderId="10" xfId="6" applyFont="1" applyBorder="1" applyAlignment="1">
      <alignment horizontal="left" vertical="center"/>
    </xf>
    <xf numFmtId="0" fontId="37" fillId="0" borderId="10" xfId="6" applyFont="1" applyBorder="1" applyAlignment="1">
      <alignment horizontal="left" vertical="center" wrapText="1"/>
    </xf>
    <xf numFmtId="0" fontId="17" fillId="0" borderId="8" xfId="6" applyFont="1" applyBorder="1" applyAlignment="1" applyProtection="1">
      <alignment horizontal="left" vertical="center" wrapText="1" shrinkToFit="1"/>
      <protection locked="0"/>
    </xf>
    <xf numFmtId="0" fontId="17" fillId="0" borderId="9" xfId="6" applyFont="1" applyBorder="1" applyAlignment="1" applyProtection="1">
      <alignment horizontal="left" vertical="center" wrapText="1" shrinkToFit="1"/>
      <protection locked="0"/>
    </xf>
    <xf numFmtId="0" fontId="17" fillId="0" borderId="10" xfId="6" applyFont="1" applyBorder="1" applyAlignment="1" applyProtection="1">
      <alignment horizontal="left" vertical="center" wrapText="1" shrinkToFit="1"/>
      <protection locked="0"/>
    </xf>
    <xf numFmtId="0" fontId="37" fillId="0" borderId="8"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10" xfId="0" applyFont="1" applyBorder="1" applyAlignment="1">
      <alignment horizontal="center" vertical="center" shrinkToFit="1"/>
    </xf>
    <xf numFmtId="0" fontId="1" fillId="0" borderId="0" xfId="6" applyFont="1" applyAlignment="1">
      <alignment horizontal="center" vertical="center" shrinkToFit="1"/>
    </xf>
    <xf numFmtId="0" fontId="1" fillId="0" borderId="0" xfId="6" applyFont="1" applyAlignment="1">
      <alignment horizontal="center" vertical="center" wrapText="1" shrinkToFit="1"/>
    </xf>
    <xf numFmtId="0" fontId="17" fillId="0" borderId="8" xfId="6" applyFont="1" applyBorder="1" applyAlignment="1">
      <alignment horizontal="left" vertical="center" wrapText="1"/>
    </xf>
    <xf numFmtId="0" fontId="17" fillId="0" borderId="9" xfId="6" applyFont="1" applyBorder="1" applyAlignment="1">
      <alignment horizontal="left" vertical="center" wrapText="1"/>
    </xf>
    <xf numFmtId="0" fontId="17" fillId="0" borderId="10" xfId="6" applyFont="1" applyBorder="1" applyAlignment="1">
      <alignment horizontal="left" vertical="center" wrapText="1"/>
    </xf>
    <xf numFmtId="0" fontId="17" fillId="0" borderId="8" xfId="6" applyFont="1" applyBorder="1" applyAlignment="1">
      <alignment horizontal="left" vertical="center" wrapText="1" shrinkToFit="1"/>
    </xf>
    <xf numFmtId="0" fontId="17" fillId="0" borderId="9" xfId="6" applyFont="1" applyBorder="1" applyAlignment="1">
      <alignment horizontal="left" vertical="center" wrapText="1" shrinkToFit="1"/>
    </xf>
    <xf numFmtId="0" fontId="17" fillId="0" borderId="10" xfId="6" applyFont="1" applyBorder="1" applyAlignment="1">
      <alignment horizontal="left" vertical="center" wrapText="1" shrinkToFit="1"/>
    </xf>
    <xf numFmtId="0" fontId="37" fillId="0" borderId="8" xfId="6" applyFont="1" applyBorder="1" applyAlignment="1">
      <alignment horizontal="right" vertical="center"/>
    </xf>
    <xf numFmtId="0" fontId="37" fillId="0" borderId="9" xfId="6" applyFont="1" applyBorder="1" applyAlignment="1">
      <alignment horizontal="right" vertical="center"/>
    </xf>
    <xf numFmtId="0" fontId="17" fillId="0" borderId="8" xfId="6" applyFont="1" applyBorder="1" applyAlignment="1">
      <alignment horizontal="center" vertical="center"/>
    </xf>
    <xf numFmtId="0" fontId="17" fillId="0" borderId="9" xfId="6" applyFont="1" applyBorder="1" applyAlignment="1">
      <alignment horizontal="center" vertical="center"/>
    </xf>
    <xf numFmtId="0" fontId="17" fillId="0" borderId="10" xfId="6" applyFont="1" applyBorder="1" applyAlignment="1">
      <alignment horizontal="center" vertical="center"/>
    </xf>
    <xf numFmtId="0" fontId="37" fillId="0" borderId="1" xfId="6" applyFont="1" applyBorder="1" applyAlignment="1" applyProtection="1">
      <alignment horizontal="left" vertical="top" wrapText="1"/>
      <protection locked="0"/>
    </xf>
    <xf numFmtId="0" fontId="37" fillId="0" borderId="2" xfId="6" applyFont="1" applyBorder="1" applyAlignment="1" applyProtection="1">
      <alignment horizontal="left" vertical="top" wrapText="1"/>
      <protection locked="0"/>
    </xf>
    <xf numFmtId="0" fontId="37" fillId="0" borderId="3" xfId="6" applyFont="1" applyBorder="1" applyAlignment="1" applyProtection="1">
      <alignment horizontal="left" vertical="top" wrapText="1"/>
      <protection locked="0"/>
    </xf>
    <xf numFmtId="0" fontId="37" fillId="0" borderId="14" xfId="6" applyFont="1" applyBorder="1" applyAlignment="1" applyProtection="1">
      <alignment horizontal="left" vertical="top" wrapText="1"/>
      <protection locked="0"/>
    </xf>
    <xf numFmtId="0" fontId="37" fillId="0" borderId="16" xfId="6" applyFont="1" applyBorder="1" applyAlignment="1" applyProtection="1">
      <alignment horizontal="left" vertical="top" wrapText="1"/>
      <protection locked="0"/>
    </xf>
    <xf numFmtId="0" fontId="37" fillId="0" borderId="15" xfId="6" applyFont="1" applyBorder="1" applyAlignment="1" applyProtection="1">
      <alignment horizontal="left" vertical="top" wrapText="1"/>
      <protection locked="0"/>
    </xf>
    <xf numFmtId="0" fontId="37" fillId="0" borderId="9" xfId="6" applyFont="1" applyBorder="1" applyAlignment="1">
      <alignment vertical="center" wrapText="1"/>
    </xf>
    <xf numFmtId="0" fontId="37" fillId="0" borderId="10" xfId="6" applyFont="1" applyBorder="1" applyAlignment="1">
      <alignment vertical="center" wrapText="1"/>
    </xf>
    <xf numFmtId="0" fontId="37" fillId="0" borderId="1" xfId="6" applyFont="1" applyBorder="1" applyAlignment="1">
      <alignment horizontal="left" vertical="top" wrapText="1"/>
    </xf>
    <xf numFmtId="0" fontId="37" fillId="0" borderId="2" xfId="6" applyFont="1" applyBorder="1" applyAlignment="1">
      <alignment horizontal="left" vertical="top" wrapText="1"/>
    </xf>
    <xf numFmtId="0" fontId="37" fillId="0" borderId="3" xfId="6" applyFont="1" applyBorder="1" applyAlignment="1">
      <alignment horizontal="left" vertical="top" wrapText="1"/>
    </xf>
    <xf numFmtId="0" fontId="37" fillId="0" borderId="14" xfId="6" applyFont="1" applyBorder="1" applyAlignment="1">
      <alignment horizontal="left" vertical="top" wrapText="1"/>
    </xf>
    <xf numFmtId="0" fontId="37" fillId="0" borderId="16" xfId="6" applyFont="1" applyBorder="1" applyAlignment="1">
      <alignment horizontal="left" vertical="top" wrapText="1"/>
    </xf>
    <xf numFmtId="0" fontId="37" fillId="0" borderId="15" xfId="6" applyFont="1" applyBorder="1" applyAlignment="1">
      <alignment horizontal="left" vertical="top" wrapText="1"/>
    </xf>
    <xf numFmtId="0" fontId="17" fillId="0" borderId="8" xfId="6" applyFont="1" applyBorder="1" applyAlignment="1" applyProtection="1">
      <alignment horizontal="center" vertical="center"/>
      <protection locked="0"/>
    </xf>
    <xf numFmtId="0" fontId="17" fillId="0" borderId="9" xfId="6" applyFont="1" applyBorder="1" applyAlignment="1" applyProtection="1">
      <alignment horizontal="center" vertical="center"/>
      <protection locked="0"/>
    </xf>
    <xf numFmtId="0" fontId="17" fillId="0" borderId="10" xfId="6" applyFont="1" applyBorder="1" applyAlignment="1" applyProtection="1">
      <alignment horizontal="center" vertical="center"/>
      <protection locked="0"/>
    </xf>
    <xf numFmtId="0" fontId="37" fillId="0" borderId="9" xfId="8" applyFont="1" applyBorder="1">
      <alignment vertical="center"/>
    </xf>
    <xf numFmtId="0" fontId="37" fillId="0" borderId="10" xfId="8" applyFont="1" applyBorder="1">
      <alignment vertical="center"/>
    </xf>
    <xf numFmtId="0" fontId="85" fillId="0" borderId="0" xfId="8" applyFont="1" applyAlignment="1">
      <alignment horizontal="center" vertical="center" wrapText="1"/>
    </xf>
    <xf numFmtId="0" fontId="85" fillId="0" borderId="0" xfId="8" applyFont="1" applyAlignment="1">
      <alignment horizontal="center" vertical="center"/>
    </xf>
    <xf numFmtId="0" fontId="37" fillId="0" borderId="0" xfId="8" applyFont="1">
      <alignment vertical="center"/>
    </xf>
    <xf numFmtId="0" fontId="17" fillId="0" borderId="0" xfId="8" applyFont="1" applyAlignment="1">
      <alignment horizontal="center" vertical="center" shrinkToFit="1"/>
    </xf>
    <xf numFmtId="0" fontId="37" fillId="0" borderId="0" xfId="8" applyFont="1" applyAlignment="1">
      <alignment horizontal="left" vertical="top" wrapText="1"/>
    </xf>
    <xf numFmtId="0" fontId="17" fillId="0" borderId="16" xfId="8" applyFont="1" applyBorder="1" applyAlignment="1">
      <alignment horizontal="center" vertical="top"/>
    </xf>
    <xf numFmtId="0" fontId="37" fillId="0" borderId="8" xfId="8" applyFont="1" applyBorder="1" applyAlignment="1" applyProtection="1">
      <alignment horizontal="center" vertical="center" wrapText="1"/>
      <protection locked="0"/>
    </xf>
    <xf numFmtId="0" fontId="37" fillId="0" borderId="9" xfId="8" applyFont="1" applyBorder="1" applyAlignment="1" applyProtection="1">
      <alignment horizontal="center" vertical="center" wrapText="1"/>
      <protection locked="0"/>
    </xf>
    <xf numFmtId="0" fontId="37" fillId="0" borderId="10" xfId="8" applyFont="1" applyBorder="1" applyAlignment="1" applyProtection="1">
      <alignment horizontal="center" vertical="center" wrapText="1"/>
      <protection locked="0"/>
    </xf>
    <xf numFmtId="0" fontId="37" fillId="0" borderId="8" xfId="0" applyFont="1" applyBorder="1" applyAlignment="1">
      <alignment horizontal="right" vertical="center" shrinkToFit="1"/>
    </xf>
    <xf numFmtId="0" fontId="37" fillId="0" borderId="9" xfId="0" applyFont="1" applyBorder="1" applyAlignment="1">
      <alignment horizontal="right" vertical="center" shrinkToFit="1"/>
    </xf>
    <xf numFmtId="0" fontId="37" fillId="0" borderId="9" xfId="0" applyFont="1" applyBorder="1" applyAlignment="1">
      <alignment horizontal="left" vertical="center" shrinkToFit="1"/>
    </xf>
    <xf numFmtId="0" fontId="37" fillId="0" borderId="10" xfId="0" applyFont="1" applyBorder="1" applyAlignment="1">
      <alignment horizontal="left" vertical="center" shrinkToFit="1"/>
    </xf>
    <xf numFmtId="0" fontId="37" fillId="0" borderId="8" xfId="8" applyFont="1" applyBorder="1" applyAlignment="1">
      <alignment horizontal="center" vertical="center" wrapText="1"/>
    </xf>
    <xf numFmtId="0" fontId="37" fillId="0" borderId="9" xfId="8" applyFont="1" applyBorder="1" applyAlignment="1">
      <alignment horizontal="center" vertical="center" wrapText="1"/>
    </xf>
    <xf numFmtId="0" fontId="37" fillId="0" borderId="10" xfId="8" applyFont="1" applyBorder="1" applyAlignment="1">
      <alignment horizontal="center" vertical="center" wrapText="1"/>
    </xf>
    <xf numFmtId="0" fontId="37" fillId="0" borderId="1" xfId="8" applyFont="1" applyBorder="1" applyAlignment="1" applyProtection="1">
      <alignment horizontal="left" vertical="top" wrapText="1"/>
      <protection locked="0"/>
    </xf>
    <xf numFmtId="0" fontId="37" fillId="0" borderId="2" xfId="8" applyFont="1" applyBorder="1" applyAlignment="1" applyProtection="1">
      <alignment horizontal="left" vertical="top" wrapText="1"/>
      <protection locked="0"/>
    </xf>
    <xf numFmtId="0" fontId="37" fillId="0" borderId="3" xfId="8" applyFont="1" applyBorder="1" applyAlignment="1" applyProtection="1">
      <alignment horizontal="left" vertical="top" wrapText="1"/>
      <protection locked="0"/>
    </xf>
    <xf numFmtId="0" fontId="37" fillId="0" borderId="14" xfId="8" applyFont="1" applyBorder="1" applyAlignment="1" applyProtection="1">
      <alignment horizontal="left" vertical="top" wrapText="1"/>
      <protection locked="0"/>
    </xf>
    <xf numFmtId="0" fontId="37" fillId="0" borderId="16" xfId="8" applyFont="1" applyBorder="1" applyAlignment="1" applyProtection="1">
      <alignment horizontal="left" vertical="top" wrapText="1"/>
      <protection locked="0"/>
    </xf>
    <xf numFmtId="0" fontId="37" fillId="0" borderId="15" xfId="8" applyFont="1" applyBorder="1" applyAlignment="1" applyProtection="1">
      <alignment horizontal="left" vertical="top" wrapText="1"/>
      <protection locked="0"/>
    </xf>
    <xf numFmtId="0" fontId="37" fillId="0" borderId="2" xfId="8" applyFont="1" applyBorder="1" applyAlignment="1">
      <alignment horizontal="left" vertical="center"/>
    </xf>
    <xf numFmtId="0" fontId="37" fillId="0" borderId="3" xfId="8" applyFont="1" applyBorder="1" applyAlignment="1">
      <alignment horizontal="left" vertical="center"/>
    </xf>
    <xf numFmtId="0" fontId="37" fillId="0" borderId="1" xfId="8" applyFont="1" applyBorder="1" applyAlignment="1">
      <alignment horizontal="left" vertical="top" wrapText="1"/>
    </xf>
    <xf numFmtId="0" fontId="37" fillId="0" borderId="2" xfId="8" applyFont="1" applyBorder="1" applyAlignment="1">
      <alignment horizontal="left" vertical="top" wrapText="1"/>
    </xf>
    <xf numFmtId="0" fontId="37" fillId="0" borderId="3" xfId="8" applyFont="1" applyBorder="1" applyAlignment="1">
      <alignment horizontal="left" vertical="top" wrapText="1"/>
    </xf>
    <xf numFmtId="0" fontId="37" fillId="0" borderId="14" xfId="8" applyFont="1" applyBorder="1" applyAlignment="1">
      <alignment horizontal="left" vertical="top" wrapText="1"/>
    </xf>
    <xf numFmtId="0" fontId="37" fillId="0" borderId="16" xfId="8" applyFont="1" applyBorder="1" applyAlignment="1">
      <alignment horizontal="left" vertical="top" wrapText="1"/>
    </xf>
    <xf numFmtId="0" fontId="37" fillId="0" borderId="15" xfId="8" applyFont="1" applyBorder="1" applyAlignment="1">
      <alignment horizontal="left" vertical="top" wrapText="1"/>
    </xf>
    <xf numFmtId="0" fontId="97" fillId="0" borderId="0" xfId="12" applyFont="1" applyAlignment="1">
      <alignment horizontal="left" vertical="top" wrapText="1"/>
    </xf>
    <xf numFmtId="0" fontId="97" fillId="0" borderId="0" xfId="12" applyFont="1" applyAlignment="1">
      <alignment horizontal="center" vertical="top" wrapText="1"/>
    </xf>
    <xf numFmtId="0" fontId="37" fillId="0" borderId="0" xfId="12" applyFont="1" applyAlignment="1">
      <alignment horizontal="left" vertical="top" wrapText="1"/>
    </xf>
    <xf numFmtId="0" fontId="17" fillId="0" borderId="16" xfId="12" applyFont="1" applyBorder="1" applyAlignment="1">
      <alignment horizontal="center" vertical="top"/>
    </xf>
    <xf numFmtId="0" fontId="17" fillId="0" borderId="9" xfId="12" applyFont="1" applyBorder="1" applyAlignment="1">
      <alignment vertical="center" wrapText="1"/>
    </xf>
    <xf numFmtId="0" fontId="17" fillId="0" borderId="10" xfId="12" applyFont="1" applyBorder="1" applyAlignment="1">
      <alignment vertical="center" wrapText="1"/>
    </xf>
    <xf numFmtId="0" fontId="17" fillId="0" borderId="8" xfId="12" applyFont="1" applyBorder="1" applyAlignment="1" applyProtection="1">
      <alignment horizontal="center" vertical="center" shrinkToFit="1"/>
      <protection locked="0"/>
    </xf>
    <xf numFmtId="0" fontId="17" fillId="0" borderId="9" xfId="12" applyFont="1" applyBorder="1" applyAlignment="1" applyProtection="1">
      <alignment horizontal="center" vertical="center" shrinkToFit="1"/>
      <protection locked="0"/>
    </xf>
    <xf numFmtId="0" fontId="17" fillId="0" borderId="10" xfId="12" applyFont="1" applyBorder="1" applyAlignment="1" applyProtection="1">
      <alignment horizontal="center" vertical="center" shrinkToFit="1"/>
      <protection locked="0"/>
    </xf>
    <xf numFmtId="0" fontId="17" fillId="0" borderId="2" xfId="12" applyFont="1" applyBorder="1" applyAlignment="1">
      <alignment horizontal="left" vertical="center"/>
    </xf>
    <xf numFmtId="0" fontId="17" fillId="0" borderId="3" xfId="12" applyFont="1" applyBorder="1" applyAlignment="1">
      <alignment horizontal="left" vertical="center"/>
    </xf>
    <xf numFmtId="0" fontId="17" fillId="0" borderId="8" xfId="12" applyFont="1" applyBorder="1" applyAlignment="1">
      <alignment horizontal="right" vertical="center"/>
    </xf>
    <xf numFmtId="0" fontId="17" fillId="0" borderId="9" xfId="12" applyFont="1" applyBorder="1" applyAlignment="1">
      <alignment horizontal="right" vertical="center"/>
    </xf>
    <xf numFmtId="0" fontId="17" fillId="0" borderId="9" xfId="12" applyFont="1" applyBorder="1" applyAlignment="1">
      <alignment horizontal="center" vertical="center"/>
    </xf>
    <xf numFmtId="0" fontId="17" fillId="0" borderId="10" xfId="12" applyFont="1" applyBorder="1" applyAlignment="1">
      <alignment horizontal="center" vertical="center"/>
    </xf>
    <xf numFmtId="0" fontId="17" fillId="0" borderId="2" xfId="12" applyFont="1" applyBorder="1" applyAlignment="1">
      <alignment vertical="center" wrapText="1"/>
    </xf>
    <xf numFmtId="0" fontId="17" fillId="0" borderId="2" xfId="12" applyFont="1" applyBorder="1">
      <alignment vertical="center"/>
    </xf>
    <xf numFmtId="0" fontId="17" fillId="0" borderId="3" xfId="12" applyFont="1" applyBorder="1">
      <alignment vertical="center"/>
    </xf>
    <xf numFmtId="0" fontId="17" fillId="0" borderId="0" xfId="12" applyFont="1">
      <alignment vertical="center"/>
    </xf>
    <xf numFmtId="0" fontId="17" fillId="0" borderId="5" xfId="12" applyFont="1" applyBorder="1">
      <alignment vertical="center"/>
    </xf>
    <xf numFmtId="0" fontId="17" fillId="0" borderId="16" xfId="12" applyFont="1" applyBorder="1">
      <alignment vertical="center"/>
    </xf>
    <xf numFmtId="0" fontId="17" fillId="0" borderId="15" xfId="12" applyFont="1" applyBorder="1">
      <alignment vertical="center"/>
    </xf>
    <xf numFmtId="0" fontId="17" fillId="0" borderId="8" xfId="12" applyFont="1" applyBorder="1" applyAlignment="1">
      <alignment horizontal="center" vertical="center"/>
    </xf>
    <xf numFmtId="0" fontId="17" fillId="0" borderId="9" xfId="12" applyFont="1" applyBorder="1">
      <alignment vertical="center"/>
    </xf>
    <xf numFmtId="0" fontId="17" fillId="0" borderId="10" xfId="12" applyFont="1" applyBorder="1">
      <alignment vertical="center"/>
    </xf>
    <xf numFmtId="0" fontId="2" fillId="0" borderId="9" xfId="12" applyFont="1" applyBorder="1" applyAlignment="1">
      <alignment horizontal="right" vertical="center" shrinkToFit="1"/>
    </xf>
    <xf numFmtId="0" fontId="85" fillId="0" borderId="0" xfId="12" applyFont="1" applyAlignment="1">
      <alignment horizontal="center" vertical="center" wrapText="1"/>
    </xf>
    <xf numFmtId="0" fontId="85" fillId="0" borderId="0" xfId="12" applyFont="1" applyAlignment="1">
      <alignment horizontal="center" vertical="center"/>
    </xf>
    <xf numFmtId="0" fontId="17" fillId="0" borderId="8" xfId="12" applyFont="1" applyBorder="1" applyAlignment="1">
      <alignment horizontal="center" vertical="center" shrinkToFit="1"/>
    </xf>
    <xf numFmtId="0" fontId="17" fillId="0" borderId="9" xfId="12" applyFont="1" applyBorder="1" applyAlignment="1">
      <alignment horizontal="center" vertical="center" shrinkToFit="1"/>
    </xf>
    <xf numFmtId="0" fontId="17" fillId="0" borderId="10" xfId="12" applyFont="1" applyBorder="1" applyAlignment="1">
      <alignment horizontal="center" vertical="center" shrinkToFit="1"/>
    </xf>
    <xf numFmtId="0" fontId="37" fillId="0" borderId="0" xfId="12" applyFont="1" applyAlignment="1">
      <alignment horizontal="center" vertical="center" shrinkToFit="1"/>
    </xf>
    <xf numFmtId="0" fontId="37" fillId="0" borderId="0" xfId="12" applyFont="1" applyAlignment="1">
      <alignment horizontal="center" vertical="center"/>
    </xf>
    <xf numFmtId="0" fontId="37" fillId="0" borderId="0" xfId="12" applyFont="1">
      <alignment vertical="center"/>
    </xf>
    <xf numFmtId="180" fontId="9" fillId="0" borderId="0" xfId="0" applyNumberFormat="1" applyFont="1" applyAlignment="1">
      <alignment horizontal="center" vertical="center"/>
    </xf>
    <xf numFmtId="0" fontId="1" fillId="0" borderId="9" xfId="12" applyFont="1" applyBorder="1" applyAlignment="1">
      <alignment horizontal="right" vertical="center" shrinkToFit="1"/>
    </xf>
    <xf numFmtId="184" fontId="15" fillId="0" borderId="8" xfId="0" applyNumberFormat="1" applyFont="1" applyBorder="1" applyAlignment="1" applyProtection="1">
      <alignment horizontal="center" vertical="center" shrinkToFit="1"/>
      <protection locked="0"/>
    </xf>
    <xf numFmtId="184" fontId="15" fillId="0" borderId="9" xfId="0" applyNumberFormat="1" applyFont="1" applyBorder="1" applyAlignment="1" applyProtection="1">
      <alignment horizontal="center" vertical="center" shrinkToFit="1"/>
      <protection locked="0"/>
    </xf>
    <xf numFmtId="184" fontId="15" fillId="0" borderId="10" xfId="0" applyNumberFormat="1" applyFont="1" applyBorder="1" applyAlignment="1" applyProtection="1">
      <alignment horizontal="center" vertical="center" shrinkToFit="1"/>
      <protection locked="0"/>
    </xf>
    <xf numFmtId="0" fontId="45" fillId="0" borderId="7" xfId="0" applyFont="1" applyBorder="1" applyAlignment="1">
      <alignment horizontal="center" vertical="center" wrapText="1"/>
    </xf>
    <xf numFmtId="0" fontId="45" fillId="0" borderId="7"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horizontal="center" vertical="center" wrapText="1"/>
    </xf>
    <xf numFmtId="0" fontId="51" fillId="0" borderId="12" xfId="0" applyFont="1" applyBorder="1" applyAlignment="1">
      <alignment horizontal="center" vertical="center" textRotation="255"/>
    </xf>
    <xf numFmtId="0" fontId="51" fillId="0" borderId="7" xfId="0" applyFont="1" applyBorder="1" applyAlignment="1">
      <alignment horizontal="center" vertical="center" textRotation="255"/>
    </xf>
    <xf numFmtId="0" fontId="51" fillId="0" borderId="8" xfId="0" applyFont="1" applyBorder="1" applyAlignment="1">
      <alignment horizontal="center" vertical="center" textRotation="255"/>
    </xf>
    <xf numFmtId="0" fontId="81" fillId="0" borderId="11" xfId="0" applyFont="1" applyBorder="1" applyAlignment="1">
      <alignment horizontal="center" vertical="center"/>
    </xf>
    <xf numFmtId="0" fontId="81" fillId="0" borderId="1" xfId="0" applyFont="1" applyBorder="1" applyAlignment="1">
      <alignment horizontal="center" vertical="center"/>
    </xf>
    <xf numFmtId="0" fontId="81" fillId="0" borderId="2" xfId="0" applyFont="1" applyBorder="1" applyAlignment="1" applyProtection="1">
      <alignment horizontal="center" vertical="center"/>
      <protection locked="0"/>
    </xf>
    <xf numFmtId="0" fontId="81" fillId="0" borderId="3" xfId="0" applyFont="1" applyBorder="1" applyAlignment="1" applyProtection="1">
      <alignment horizontal="center" vertical="center"/>
      <protection locked="0"/>
    </xf>
    <xf numFmtId="0" fontId="81" fillId="0" borderId="13" xfId="0" applyFont="1" applyBorder="1" applyAlignment="1">
      <alignment horizontal="center" vertical="center"/>
    </xf>
    <xf numFmtId="0" fontId="81" fillId="0" borderId="4" xfId="0" applyFont="1" applyBorder="1" applyAlignment="1">
      <alignment horizontal="center" vertical="center"/>
    </xf>
    <xf numFmtId="0" fontId="81" fillId="0" borderId="5" xfId="0" applyFont="1" applyBorder="1" applyAlignment="1" applyProtection="1">
      <alignment horizontal="center" vertical="center"/>
      <protection locked="0"/>
    </xf>
    <xf numFmtId="0" fontId="81" fillId="0" borderId="13" xfId="0" applyFont="1" applyBorder="1" applyAlignment="1" applyProtection="1">
      <alignment horizontal="center" vertical="center"/>
      <protection locked="0"/>
    </xf>
    <xf numFmtId="0" fontId="81" fillId="0" borderId="13" xfId="0" applyFont="1" applyBorder="1" applyAlignment="1">
      <alignment horizontal="left" vertical="center"/>
    </xf>
    <xf numFmtId="0" fontId="81" fillId="0" borderId="4" xfId="0" applyFont="1" applyBorder="1" applyAlignment="1">
      <alignment horizontal="left" vertical="center"/>
    </xf>
    <xf numFmtId="183" fontId="15" fillId="0" borderId="8" xfId="0" applyNumberFormat="1" applyFont="1" applyBorder="1" applyAlignment="1" applyProtection="1">
      <alignment horizontal="center" vertical="center" shrinkToFit="1"/>
      <protection locked="0"/>
    </xf>
    <xf numFmtId="183" fontId="15" fillId="0" borderId="9" xfId="0" applyNumberFormat="1" applyFont="1" applyBorder="1" applyAlignment="1" applyProtection="1">
      <alignment horizontal="center" vertical="center" shrinkToFit="1"/>
      <protection locked="0"/>
    </xf>
    <xf numFmtId="183" fontId="15" fillId="0" borderId="10" xfId="0" applyNumberFormat="1" applyFont="1" applyBorder="1" applyAlignment="1" applyProtection="1">
      <alignment horizontal="center" vertical="center" shrinkToFit="1"/>
      <protection locked="0"/>
    </xf>
    <xf numFmtId="0" fontId="81" fillId="0" borderId="8" xfId="0" applyFont="1" applyBorder="1" applyAlignment="1" applyProtection="1">
      <alignment horizontal="center" vertical="center"/>
      <protection locked="0"/>
    </xf>
    <xf numFmtId="0" fontId="81" fillId="0" borderId="9" xfId="0" applyFont="1" applyBorder="1" applyAlignment="1" applyProtection="1">
      <alignment horizontal="center" vertical="center"/>
      <protection locked="0"/>
    </xf>
    <xf numFmtId="0" fontId="81" fillId="0" borderId="10" xfId="0" applyFont="1" applyBorder="1" applyAlignment="1" applyProtection="1">
      <alignment horizontal="center" vertical="center"/>
      <protection locked="0"/>
    </xf>
    <xf numFmtId="0" fontId="81" fillId="0" borderId="1" xfId="0" applyFont="1" applyBorder="1" applyAlignment="1" applyProtection="1">
      <alignment horizontal="center" vertical="center"/>
      <protection locked="0"/>
    </xf>
    <xf numFmtId="183" fontId="15" fillId="0" borderId="8" xfId="0" applyNumberFormat="1" applyFont="1" applyBorder="1" applyAlignment="1" applyProtection="1">
      <alignment horizontal="center" vertical="center" wrapText="1" shrinkToFit="1"/>
      <protection locked="0"/>
    </xf>
    <xf numFmtId="183" fontId="15" fillId="0" borderId="9" xfId="0" applyNumberFormat="1" applyFont="1" applyBorder="1" applyAlignment="1" applyProtection="1">
      <alignment horizontal="center" vertical="center" wrapText="1" shrinkToFit="1"/>
      <protection locked="0"/>
    </xf>
    <xf numFmtId="183" fontId="15" fillId="0" borderId="10" xfId="0" applyNumberFormat="1" applyFont="1" applyBorder="1" applyAlignment="1" applyProtection="1">
      <alignment horizontal="center" vertical="center" wrapText="1" shrinkToFit="1"/>
      <protection locked="0"/>
    </xf>
    <xf numFmtId="0" fontId="81" fillId="0" borderId="16" xfId="0" applyFont="1" applyBorder="1" applyAlignment="1" applyProtection="1">
      <alignment horizontal="center" vertical="center"/>
      <protection locked="0"/>
    </xf>
    <xf numFmtId="0" fontId="81" fillId="0" borderId="12" xfId="0" applyFont="1" applyBorder="1" applyAlignment="1">
      <alignment horizontal="left" vertical="center"/>
    </xf>
    <xf numFmtId="0" fontId="81" fillId="0" borderId="14" xfId="0" applyFont="1" applyBorder="1" applyAlignment="1">
      <alignment horizontal="left" vertical="center"/>
    </xf>
    <xf numFmtId="0" fontId="81" fillId="0" borderId="0" xfId="0" applyFont="1" applyAlignment="1" applyProtection="1">
      <alignment horizontal="center" vertical="center"/>
      <protection locked="0"/>
    </xf>
    <xf numFmtId="0" fontId="13" fillId="0" borderId="0" xfId="12" applyFont="1" applyAlignment="1">
      <alignment horizontal="left" vertical="top" wrapText="1"/>
    </xf>
    <xf numFmtId="0" fontId="15" fillId="0" borderId="16" xfId="12" applyFont="1" applyBorder="1" applyAlignment="1">
      <alignment horizontal="center" vertical="top"/>
    </xf>
    <xf numFmtId="0" fontId="15" fillId="0" borderId="8" xfId="12" applyFont="1" applyBorder="1" applyAlignment="1">
      <alignment horizontal="center" vertical="center"/>
    </xf>
    <xf numFmtId="0" fontId="15" fillId="0" borderId="9" xfId="12" applyFont="1" applyBorder="1" applyAlignment="1">
      <alignment horizontal="center" vertical="center"/>
    </xf>
    <xf numFmtId="0" fontId="15" fillId="0" borderId="10" xfId="12" applyFont="1" applyBorder="1" applyAlignment="1">
      <alignment horizontal="center" vertical="center"/>
    </xf>
    <xf numFmtId="0" fontId="15" fillId="0" borderId="9" xfId="12" applyFont="1" applyBorder="1" applyAlignment="1">
      <alignment horizontal="right" vertical="center"/>
    </xf>
    <xf numFmtId="0" fontId="15" fillId="0" borderId="3" xfId="0" applyFont="1" applyBorder="1" applyAlignment="1">
      <alignment horizontal="center" vertical="center"/>
    </xf>
    <xf numFmtId="0" fontId="81" fillId="0" borderId="1" xfId="0" applyFont="1" applyBorder="1" applyAlignment="1">
      <alignment horizontal="left" vertical="center" wrapText="1"/>
    </xf>
    <xf numFmtId="0" fontId="81" fillId="0" borderId="2" xfId="0" applyFont="1" applyBorder="1" applyAlignment="1">
      <alignment horizontal="left" vertical="center" wrapText="1"/>
    </xf>
    <xf numFmtId="0" fontId="81" fillId="0" borderId="3" xfId="0" applyFont="1" applyBorder="1" applyAlignment="1">
      <alignment horizontal="left" vertical="center" wrapText="1"/>
    </xf>
    <xf numFmtId="0" fontId="81" fillId="0" borderId="1" xfId="0" applyFont="1" applyBorder="1" applyAlignment="1" applyProtection="1">
      <alignment horizontal="left" vertical="center" wrapText="1"/>
      <protection locked="0"/>
    </xf>
    <xf numFmtId="0" fontId="81" fillId="0" borderId="2" xfId="0" applyFont="1" applyBorder="1" applyAlignment="1" applyProtection="1">
      <alignment horizontal="left" vertical="center" wrapText="1"/>
      <protection locked="0"/>
    </xf>
    <xf numFmtId="0" fontId="81" fillId="0" borderId="3" xfId="0" applyFont="1" applyBorder="1" applyAlignment="1" applyProtection="1">
      <alignment horizontal="left" vertical="center" wrapText="1"/>
      <protection locked="0"/>
    </xf>
    <xf numFmtId="0" fontId="81" fillId="0" borderId="14" xfId="0" applyFont="1" applyBorder="1" applyAlignment="1" applyProtection="1">
      <alignment horizontal="center" vertical="center"/>
      <protection locked="0"/>
    </xf>
    <xf numFmtId="0" fontId="81" fillId="0" borderId="15" xfId="0" applyFont="1" applyBorder="1" applyAlignment="1" applyProtection="1">
      <alignment horizontal="center" vertical="center"/>
      <protection locked="0"/>
    </xf>
    <xf numFmtId="0" fontId="13" fillId="0" borderId="0" xfId="9" applyFont="1" applyAlignment="1">
      <alignment horizontal="center" vertical="center"/>
    </xf>
    <xf numFmtId="0" fontId="15" fillId="0" borderId="0" xfId="9" applyFont="1" applyAlignment="1">
      <alignment horizontal="center" vertical="center"/>
    </xf>
    <xf numFmtId="0" fontId="13" fillId="0" borderId="0" xfId="14" applyFont="1" applyAlignment="1">
      <alignment horizontal="left" vertical="center" shrinkToFit="1"/>
    </xf>
    <xf numFmtId="0" fontId="13" fillId="0" borderId="0" xfId="14" applyFont="1" applyAlignment="1">
      <alignment vertical="center" shrinkToFit="1"/>
    </xf>
    <xf numFmtId="0" fontId="45" fillId="0" borderId="0" xfId="9" applyFont="1" applyAlignment="1">
      <alignment horizontal="center" vertical="center" wrapText="1"/>
    </xf>
    <xf numFmtId="0" fontId="13" fillId="0" borderId="0" xfId="14" applyFont="1" applyAlignment="1">
      <alignment horizontal="center" vertical="center" shrinkToFit="1"/>
    </xf>
    <xf numFmtId="0" fontId="95" fillId="0" borderId="0" xfId="12" applyFont="1" applyAlignment="1">
      <alignment horizontal="center" vertical="center" wrapText="1"/>
    </xf>
    <xf numFmtId="0" fontId="95" fillId="0" borderId="0" xfId="12" applyFont="1" applyAlignment="1">
      <alignment horizontal="center" vertical="center"/>
    </xf>
    <xf numFmtId="0" fontId="13" fillId="0" borderId="0" xfId="12" applyFont="1" applyAlignment="1">
      <alignment horizontal="center" vertical="center"/>
    </xf>
    <xf numFmtId="183" fontId="13" fillId="0" borderId="0" xfId="14" applyNumberFormat="1" applyFont="1" applyAlignment="1" applyProtection="1">
      <alignment horizontal="left" vertical="center" shrinkToFit="1"/>
      <protection locked="0"/>
    </xf>
    <xf numFmtId="0" fontId="13" fillId="0" borderId="0" xfId="14" applyFont="1" applyAlignment="1" applyProtection="1">
      <alignment vertical="center" shrinkToFit="1"/>
      <protection locked="0"/>
    </xf>
    <xf numFmtId="183" fontId="13" fillId="0" borderId="0" xfId="14" applyNumberFormat="1" applyFont="1" applyAlignment="1">
      <alignment horizontal="left" vertical="center" shrinkToFit="1"/>
    </xf>
    <xf numFmtId="0" fontId="13" fillId="0" borderId="0" xfId="14" applyFont="1" applyAlignment="1" applyProtection="1">
      <alignment horizontal="center" vertical="center" shrinkToFit="1"/>
      <protection locked="0"/>
    </xf>
    <xf numFmtId="0" fontId="4" fillId="0" borderId="0" xfId="9" applyFont="1" applyAlignment="1">
      <alignment horizontal="center" vertical="center"/>
    </xf>
    <xf numFmtId="183" fontId="17" fillId="0" borderId="0" xfId="0" applyNumberFormat="1" applyFont="1" applyAlignment="1">
      <alignment horizontal="center" vertical="center" shrinkToFit="1"/>
    </xf>
    <xf numFmtId="183" fontId="15" fillId="0" borderId="8" xfId="0" applyNumberFormat="1" applyFont="1" applyBorder="1" applyAlignment="1">
      <alignment horizontal="center" vertical="center" shrinkToFit="1"/>
    </xf>
    <xf numFmtId="183" fontId="15" fillId="0" borderId="9" xfId="0" applyNumberFormat="1" applyFont="1" applyBorder="1" applyAlignment="1">
      <alignment horizontal="center" vertical="center" shrinkToFit="1"/>
    </xf>
    <xf numFmtId="183" fontId="15" fillId="0" borderId="10" xfId="0" applyNumberFormat="1" applyFont="1" applyBorder="1" applyAlignment="1">
      <alignment horizontal="center" vertical="center" shrinkToFit="1"/>
    </xf>
    <xf numFmtId="0" fontId="81" fillId="0" borderId="8" xfId="0" applyFont="1" applyBorder="1" applyAlignment="1">
      <alignment horizontal="center" vertical="center"/>
    </xf>
    <xf numFmtId="0" fontId="81" fillId="0" borderId="9" xfId="0" applyFont="1" applyBorder="1" applyAlignment="1">
      <alignment horizontal="center" vertical="center"/>
    </xf>
    <xf numFmtId="0" fontId="81" fillId="0" borderId="10" xfId="0" applyFont="1" applyBorder="1" applyAlignment="1">
      <alignment horizontal="center" vertical="center"/>
    </xf>
    <xf numFmtId="0" fontId="81" fillId="0" borderId="14" xfId="0" applyFont="1" applyBorder="1" applyAlignment="1">
      <alignment horizontal="center" vertical="center"/>
    </xf>
    <xf numFmtId="0" fontId="81" fillId="0" borderId="16" xfId="0" applyFont="1" applyBorder="1" applyAlignment="1">
      <alignment horizontal="center" vertical="center"/>
    </xf>
    <xf numFmtId="0" fontId="81" fillId="0" borderId="15" xfId="0" applyFont="1" applyBorder="1" applyAlignment="1">
      <alignment horizontal="center" vertical="center"/>
    </xf>
    <xf numFmtId="0" fontId="81" fillId="0" borderId="2" xfId="0" applyFont="1" applyBorder="1" applyAlignment="1">
      <alignment horizontal="center" vertical="center"/>
    </xf>
    <xf numFmtId="0" fontId="81" fillId="0" borderId="3" xfId="0" applyFont="1" applyBorder="1" applyAlignment="1">
      <alignment horizontal="center" vertical="center"/>
    </xf>
    <xf numFmtId="0" fontId="81" fillId="0" borderId="5" xfId="0" applyFont="1" applyBorder="1" applyAlignment="1">
      <alignment horizontal="center" vertical="center"/>
    </xf>
    <xf numFmtId="0" fontId="81" fillId="0" borderId="0" xfId="0" applyFont="1" applyAlignment="1">
      <alignment horizontal="center" vertical="center"/>
    </xf>
    <xf numFmtId="183" fontId="15" fillId="0" borderId="8" xfId="0" applyNumberFormat="1" applyFont="1" applyBorder="1" applyAlignment="1">
      <alignment horizontal="center" vertical="center" wrapText="1" shrinkToFit="1"/>
    </xf>
    <xf numFmtId="183" fontId="15" fillId="0" borderId="9" xfId="0" applyNumberFormat="1" applyFont="1" applyBorder="1" applyAlignment="1">
      <alignment horizontal="center" vertical="center" wrapText="1" shrinkToFit="1"/>
    </xf>
    <xf numFmtId="183" fontId="15" fillId="0" borderId="10" xfId="0" applyNumberFormat="1" applyFont="1" applyBorder="1" applyAlignment="1">
      <alignment horizontal="center" vertical="center" wrapText="1" shrinkToFit="1"/>
    </xf>
    <xf numFmtId="184" fontId="15" fillId="0" borderId="8" xfId="0" applyNumberFormat="1" applyFont="1" applyBorder="1" applyAlignment="1">
      <alignment horizontal="center" vertical="center" shrinkToFit="1"/>
    </xf>
    <xf numFmtId="184" fontId="15" fillId="0" borderId="9" xfId="0" applyNumberFormat="1" applyFont="1" applyBorder="1" applyAlignment="1">
      <alignment horizontal="center" vertical="center" shrinkToFit="1"/>
    </xf>
    <xf numFmtId="184" fontId="15" fillId="0" borderId="10" xfId="0" applyNumberFormat="1" applyFont="1" applyBorder="1" applyAlignment="1">
      <alignment horizontal="center" vertical="center" shrinkToFit="1"/>
    </xf>
    <xf numFmtId="0" fontId="36" fillId="0" borderId="1" xfId="5" applyFont="1" applyBorder="1" applyAlignment="1">
      <alignment horizontal="left" vertical="top" wrapText="1"/>
    </xf>
    <xf numFmtId="0" fontId="36" fillId="0" borderId="4" xfId="5" applyFont="1" applyBorder="1" applyAlignment="1">
      <alignment horizontal="left" vertical="top" wrapText="1"/>
    </xf>
    <xf numFmtId="0" fontId="36" fillId="0" borderId="14" xfId="5" applyFont="1" applyBorder="1" applyAlignment="1">
      <alignment horizontal="left" vertical="top" wrapText="1"/>
    </xf>
    <xf numFmtId="0" fontId="90" fillId="0" borderId="0" xfId="0" applyFont="1" applyAlignment="1">
      <alignment vertical="center" wrapText="1"/>
    </xf>
  </cellXfs>
  <cellStyles count="56">
    <cellStyle name="パーセント" xfId="29" builtinId="5"/>
    <cellStyle name="ハイパーリンク" xfId="30" builtinId="8"/>
    <cellStyle name="桁区切り" xfId="31" builtinId="6"/>
    <cellStyle name="桁区切り 2 3" xfId="7" xr:uid="{00000000-0005-0000-0000-000003000000}"/>
    <cellStyle name="桁区切り 2 3 2" xfId="19" xr:uid="{00000000-0005-0000-0000-000004000000}"/>
    <cellStyle name="桁区切り 2 3 2 2" xfId="44" xr:uid="{00000000-0005-0000-0000-000005000000}"/>
    <cellStyle name="桁区切り 2 3 3" xfId="33" xr:uid="{00000000-0005-0000-0000-000006000000}"/>
    <cellStyle name="桁区切り 3" xfId="2" xr:uid="{00000000-0005-0000-0000-000007000000}"/>
    <cellStyle name="桁区切り 3 2" xfId="11" xr:uid="{00000000-0005-0000-0000-000008000000}"/>
    <cellStyle name="桁区切り 3 2 2" xfId="15" xr:uid="{00000000-0005-0000-0000-000009000000}"/>
    <cellStyle name="桁区切り 3 2 2 2" xfId="27" xr:uid="{00000000-0005-0000-0000-00000A000000}"/>
    <cellStyle name="桁区切り 3 2 2 2 2" xfId="52" xr:uid="{00000000-0005-0000-0000-00000B000000}"/>
    <cellStyle name="桁区切り 3 2 2 3" xfId="41" xr:uid="{00000000-0005-0000-0000-00000C000000}"/>
    <cellStyle name="桁区切り 3 2 3" xfId="23" xr:uid="{00000000-0005-0000-0000-00000D000000}"/>
    <cellStyle name="桁区切り 3 2 3 2" xfId="48" xr:uid="{00000000-0005-0000-0000-00000E000000}"/>
    <cellStyle name="桁区切り 3 2 4" xfId="37" xr:uid="{00000000-0005-0000-0000-00000F000000}"/>
    <cellStyle name="桁区切り 4" xfId="4" xr:uid="{00000000-0005-0000-0000-000010000000}"/>
    <cellStyle name="標準" xfId="0" builtinId="0"/>
    <cellStyle name="標準 2" xfId="1" xr:uid="{00000000-0005-0000-0000-000012000000}"/>
    <cellStyle name="標準 2 3" xfId="5" xr:uid="{00000000-0005-0000-0000-000013000000}"/>
    <cellStyle name="標準 2 4" xfId="16" xr:uid="{00000000-0005-0000-0000-000014000000}"/>
    <cellStyle name="標準 3" xfId="54" xr:uid="{8572D1EB-56F2-4981-81E4-924759C70A5D}"/>
    <cellStyle name="標準 3 3" xfId="10" xr:uid="{00000000-0005-0000-0000-000015000000}"/>
    <cellStyle name="標準 3 3 2" xfId="12" xr:uid="{00000000-0005-0000-0000-000016000000}"/>
    <cellStyle name="標準 3 3 2 2" xfId="24" xr:uid="{00000000-0005-0000-0000-000017000000}"/>
    <cellStyle name="標準 3 3 2 2 2" xfId="49" xr:uid="{00000000-0005-0000-0000-000018000000}"/>
    <cellStyle name="標準 3 3 2 3" xfId="38" xr:uid="{00000000-0005-0000-0000-000019000000}"/>
    <cellStyle name="標準 3 3 3" xfId="22" xr:uid="{00000000-0005-0000-0000-00001A000000}"/>
    <cellStyle name="標準 3 3 3 2" xfId="47" xr:uid="{00000000-0005-0000-0000-00001B000000}"/>
    <cellStyle name="標準 3 3 4" xfId="36" xr:uid="{00000000-0005-0000-0000-00001C000000}"/>
    <cellStyle name="標準 4" xfId="55" xr:uid="{046B9295-06A7-4A27-9833-01080D09579D}"/>
    <cellStyle name="標準 4 3 2" xfId="17" xr:uid="{00000000-0005-0000-0000-00001D000000}"/>
    <cellStyle name="標準 4 3 2 2" xfId="28" xr:uid="{00000000-0005-0000-0000-00001E000000}"/>
    <cellStyle name="標準 4 3 2 2 2" xfId="53" xr:uid="{00000000-0005-0000-0000-00001F000000}"/>
    <cellStyle name="標準 4 3 2 3" xfId="42" xr:uid="{00000000-0005-0000-0000-000020000000}"/>
    <cellStyle name="標準 5 2" xfId="6" xr:uid="{00000000-0005-0000-0000-000021000000}"/>
    <cellStyle name="標準 5 2 2" xfId="8" xr:uid="{00000000-0005-0000-0000-000022000000}"/>
    <cellStyle name="標準 5 2 2 2" xfId="14" xr:uid="{00000000-0005-0000-0000-000023000000}"/>
    <cellStyle name="標準 5 2 2 2 2" xfId="26" xr:uid="{00000000-0005-0000-0000-000024000000}"/>
    <cellStyle name="標準 5 2 2 2 2 2" xfId="51" xr:uid="{00000000-0005-0000-0000-000025000000}"/>
    <cellStyle name="標準 5 2 2 2 3" xfId="40" xr:uid="{00000000-0005-0000-0000-000026000000}"/>
    <cellStyle name="標準 5 2 2 3" xfId="20" xr:uid="{00000000-0005-0000-0000-000027000000}"/>
    <cellStyle name="標準 5 2 2 3 2" xfId="45" xr:uid="{00000000-0005-0000-0000-000028000000}"/>
    <cellStyle name="標準 5 2 2 4" xfId="34" xr:uid="{00000000-0005-0000-0000-000029000000}"/>
    <cellStyle name="標準 5 2 3" xfId="18" xr:uid="{00000000-0005-0000-0000-00002A000000}"/>
    <cellStyle name="標準 5 2 3 2" xfId="43" xr:uid="{00000000-0005-0000-0000-00002B000000}"/>
    <cellStyle name="標準 5 2 4" xfId="32" xr:uid="{00000000-0005-0000-0000-00002C000000}"/>
    <cellStyle name="標準 6" xfId="3" xr:uid="{00000000-0005-0000-0000-00002D000000}"/>
    <cellStyle name="標準 7" xfId="9" xr:uid="{00000000-0005-0000-0000-00002E000000}"/>
    <cellStyle name="標準 7 2" xfId="13" xr:uid="{00000000-0005-0000-0000-00002F000000}"/>
    <cellStyle name="標準 7 2 2" xfId="25" xr:uid="{00000000-0005-0000-0000-000030000000}"/>
    <cellStyle name="標準 7 2 2 2" xfId="50" xr:uid="{00000000-0005-0000-0000-000031000000}"/>
    <cellStyle name="標準 7 2 3" xfId="39" xr:uid="{00000000-0005-0000-0000-000032000000}"/>
    <cellStyle name="標準 7 3" xfId="21" xr:uid="{00000000-0005-0000-0000-000033000000}"/>
    <cellStyle name="標準 7 3 2" xfId="46" xr:uid="{00000000-0005-0000-0000-000034000000}"/>
    <cellStyle name="標準 7 4" xfId="35" xr:uid="{00000000-0005-0000-0000-000035000000}"/>
  </cellStyles>
  <dxfs count="96">
    <dxf>
      <font>
        <color auto="1"/>
      </font>
      <fill>
        <patternFill>
          <bgColor rgb="FFFFCCCC"/>
        </patternFill>
      </fill>
    </dxf>
    <dxf>
      <font>
        <color auto="1"/>
      </font>
      <fill>
        <patternFill>
          <bgColor theme="2" tint="-9.9948118533890809E-2"/>
        </patternFill>
      </fill>
    </dxf>
    <dxf>
      <font>
        <color auto="1"/>
      </font>
      <fill>
        <patternFill>
          <bgColor theme="4" tint="0.79998168889431442"/>
        </patternFill>
      </fill>
    </dxf>
    <dxf>
      <font>
        <color auto="1"/>
      </font>
      <fill>
        <patternFill>
          <bgColor rgb="FFFFCCCC"/>
        </patternFill>
      </fill>
    </dxf>
    <dxf>
      <font>
        <color auto="1"/>
      </font>
      <fill>
        <patternFill>
          <bgColor theme="4" tint="0.7999816888943144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theme="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theme="1"/>
      </font>
      <fill>
        <patternFill>
          <bgColor theme="2" tint="-9.9948118533890809E-2"/>
        </patternFill>
      </fill>
    </dxf>
    <dxf>
      <font>
        <color auto="1"/>
      </font>
      <fill>
        <patternFill>
          <bgColor theme="2" tint="-9.9948118533890809E-2"/>
        </patternFill>
      </fill>
    </dxf>
    <dxf>
      <font>
        <color auto="1"/>
      </font>
      <fill>
        <patternFill>
          <bgColor rgb="FFFFCCCC"/>
        </patternFill>
      </fill>
    </dxf>
    <dxf>
      <font>
        <color theme="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theme="1"/>
      </font>
      <fill>
        <patternFill>
          <bgColor theme="2" tint="-9.9948118533890809E-2"/>
        </patternFill>
      </fill>
    </dxf>
    <dxf>
      <font>
        <color auto="1"/>
      </font>
      <fill>
        <patternFill>
          <bgColor theme="2" tint="-9.9948118533890809E-2"/>
        </patternFill>
      </fill>
    </dxf>
    <dxf>
      <font>
        <color auto="1"/>
      </font>
      <fill>
        <patternFill>
          <bgColor rgb="FFFFCCCC"/>
        </patternFill>
      </fill>
    </dxf>
    <dxf>
      <font>
        <color auto="1"/>
      </font>
      <fill>
        <patternFill>
          <bgColor rgb="FFFFCCCC"/>
        </patternFill>
      </fill>
    </dxf>
    <dxf>
      <font>
        <color auto="1"/>
      </font>
      <fill>
        <patternFill>
          <bgColor theme="2" tint="-9.9948118533890809E-2"/>
        </patternFill>
      </fill>
    </dxf>
    <dxf>
      <font>
        <color auto="1"/>
      </font>
      <fill>
        <patternFill>
          <bgColor theme="4" tint="0.79998168889431442"/>
        </patternFill>
      </fill>
    </dxf>
    <dxf>
      <font>
        <color auto="1"/>
      </font>
      <fill>
        <patternFill>
          <bgColor theme="4" tint="0.79998168889431442"/>
        </patternFill>
      </fill>
    </dxf>
    <dxf>
      <font>
        <color auto="1"/>
      </font>
      <fill>
        <patternFill>
          <bgColor rgb="FFFFCCCC"/>
        </patternFill>
      </fill>
    </dxf>
    <dxf>
      <font>
        <color auto="1"/>
      </font>
      <fill>
        <patternFill>
          <bgColor theme="2" tint="-9.9948118533890809E-2"/>
        </patternFill>
      </fill>
    </dxf>
    <dxf>
      <font>
        <color auto="1"/>
      </font>
      <fill>
        <patternFill>
          <bgColor theme="4" tint="0.79998168889431442"/>
        </patternFill>
      </fill>
    </dxf>
    <dxf>
      <font>
        <color auto="1"/>
      </font>
      <fill>
        <patternFill>
          <bgColor theme="4" tint="0.7999816888943144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theme="2" tint="-9.9948118533890809E-2"/>
        </patternFill>
      </fill>
    </dxf>
    <dxf>
      <font>
        <color auto="1"/>
      </font>
      <fill>
        <patternFill>
          <bgColor theme="2" tint="-9.9948118533890809E-2"/>
        </patternFill>
      </fill>
    </dxf>
    <dxf>
      <font>
        <color auto="1"/>
      </font>
      <fill>
        <patternFill>
          <bgColor theme="2" tint="-9.9948118533890809E-2"/>
        </patternFill>
      </fill>
    </dxf>
    <dxf>
      <font>
        <color auto="1"/>
      </font>
      <fill>
        <patternFill>
          <bgColor rgb="FFFFCCCC"/>
        </patternFill>
      </fill>
    </dxf>
    <dxf>
      <font>
        <color auto="1"/>
      </font>
      <fill>
        <patternFill>
          <bgColor theme="4" tint="0.79998168889431442"/>
        </patternFill>
      </fill>
    </dxf>
    <dxf>
      <fill>
        <patternFill>
          <bgColor rgb="FFFFCCCC"/>
        </patternFill>
      </fill>
    </dxf>
    <dxf>
      <fill>
        <patternFill>
          <bgColor rgb="FFFFCCCC"/>
        </patternFill>
      </fill>
    </dxf>
    <dxf>
      <fill>
        <patternFill>
          <bgColor rgb="FFFFCCCC"/>
        </patternFill>
      </fill>
    </dxf>
    <dxf>
      <font>
        <color auto="1"/>
      </font>
      <fill>
        <patternFill>
          <bgColor theme="2" tint="-9.9948118533890809E-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2" tint="-9.9948118533890809E-2"/>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ont>
        <color auto="1"/>
      </font>
      <fill>
        <patternFill>
          <bgColor rgb="FFFFCCCC"/>
        </patternFill>
      </fill>
    </dxf>
    <dxf>
      <font>
        <color auto="1"/>
      </font>
      <fill>
        <patternFill>
          <bgColor theme="4" tint="0.79998168889431442"/>
        </patternFill>
      </fill>
    </dxf>
    <dxf>
      <font>
        <color auto="1"/>
      </font>
      <fill>
        <patternFill>
          <bgColor theme="2" tint="-9.9948118533890809E-2"/>
        </patternFill>
      </fill>
    </dxf>
    <dxf>
      <font>
        <color auto="1"/>
      </font>
      <fill>
        <patternFill>
          <bgColor rgb="FFFFCCCC"/>
        </patternFill>
      </fill>
    </dxf>
    <dxf>
      <font>
        <color auto="1"/>
      </font>
      <fill>
        <patternFill>
          <bgColor theme="4" tint="0.79998168889431442"/>
        </patternFill>
      </fill>
    </dxf>
    <dxf>
      <font>
        <color auto="1"/>
      </font>
      <fill>
        <patternFill>
          <bgColor theme="2" tint="-9.9948118533890809E-2"/>
        </patternFill>
      </fill>
    </dxf>
    <dxf>
      <font>
        <color auto="1"/>
      </font>
      <fill>
        <patternFill>
          <bgColor rgb="FFFFCCCC"/>
        </patternFill>
      </fill>
    </dxf>
    <dxf>
      <font>
        <color auto="1"/>
      </font>
      <fill>
        <patternFill>
          <bgColor theme="2" tint="-9.9948118533890809E-2"/>
        </patternFill>
      </fill>
    </dxf>
    <dxf>
      <fill>
        <patternFill>
          <bgColor theme="4" tint="0.79998168889431442"/>
        </patternFill>
      </fill>
    </dxf>
    <dxf>
      <font>
        <color auto="1"/>
      </font>
      <fill>
        <patternFill>
          <bgColor rgb="FFFFCCCC"/>
        </patternFill>
      </fill>
    </dxf>
    <dxf>
      <font>
        <color auto="1"/>
      </font>
      <fill>
        <patternFill>
          <bgColor theme="2" tint="-9.9948118533890809E-2"/>
        </patternFill>
      </fill>
    </dxf>
    <dxf>
      <font>
        <color theme="1"/>
      </font>
      <fill>
        <patternFill>
          <bgColor theme="4" tint="0.79998168889431442"/>
        </patternFill>
      </fill>
    </dxf>
    <dxf>
      <font>
        <color theme="1"/>
      </font>
      <fill>
        <patternFill>
          <bgColor theme="2" tint="-9.9948118533890809E-2"/>
        </patternFill>
      </fill>
    </dxf>
    <dxf>
      <font>
        <color theme="1"/>
      </font>
      <fill>
        <patternFill>
          <bgColor theme="4" tint="0.79998168889431442"/>
        </patternFill>
      </fill>
    </dxf>
    <dxf>
      <font>
        <color theme="1"/>
      </font>
      <fill>
        <patternFill>
          <bgColor theme="2" tint="-9.9948118533890809E-2"/>
        </patternFill>
      </fill>
    </dxf>
    <dxf>
      <font>
        <color theme="1"/>
      </font>
      <fill>
        <patternFill>
          <bgColor theme="4" tint="0.79998168889431442"/>
        </patternFill>
      </fill>
    </dxf>
    <dxf>
      <font>
        <color auto="1"/>
      </font>
      <fill>
        <patternFill>
          <bgColor theme="2" tint="-9.9948118533890809E-2"/>
        </patternFill>
      </fill>
    </dxf>
    <dxf>
      <font>
        <color auto="1"/>
      </font>
      <fill>
        <patternFill>
          <bgColor rgb="FFFFCCCC"/>
        </patternFill>
      </fill>
    </dxf>
    <dxf>
      <fill>
        <patternFill>
          <bgColor theme="2" tint="-9.9948118533890809E-2"/>
        </patternFill>
      </fill>
    </dxf>
    <dxf>
      <font>
        <color auto="1"/>
      </font>
      <fill>
        <patternFill>
          <bgColor theme="4" tint="0.79998168889431442"/>
        </patternFill>
      </fill>
    </dxf>
    <dxf>
      <font>
        <color auto="1"/>
      </font>
      <fill>
        <patternFill>
          <bgColor theme="2" tint="-9.9948118533890809E-2"/>
        </patternFill>
      </fill>
    </dxf>
    <dxf>
      <font>
        <color auto="1"/>
      </font>
      <fill>
        <patternFill>
          <bgColor theme="2" tint="-9.9948118533890809E-2"/>
        </patternFill>
      </fill>
    </dxf>
    <dxf>
      <fill>
        <patternFill>
          <bgColor theme="2" tint="-9.9948118533890809E-2"/>
        </patternFill>
      </fill>
    </dxf>
    <dxf>
      <fill>
        <patternFill>
          <bgColor rgb="FFFFCCCC"/>
        </patternFill>
      </fill>
    </dxf>
    <dxf>
      <fill>
        <patternFill>
          <bgColor theme="4" tint="0.79998168889431442"/>
        </patternFill>
      </fill>
    </dxf>
    <dxf>
      <fill>
        <patternFill>
          <bgColor rgb="FFFFCCCC"/>
        </patternFill>
      </fill>
    </dxf>
    <dxf>
      <fill>
        <patternFill>
          <bgColor theme="1" tint="0.499984740745262"/>
        </patternFill>
      </fill>
    </dxf>
    <dxf>
      <fill>
        <patternFill>
          <bgColor theme="1" tint="0.499984740745262"/>
        </patternFill>
      </fill>
    </dxf>
    <dxf>
      <fill>
        <patternFill>
          <bgColor rgb="FFFFCCCC"/>
        </patternFill>
      </fill>
    </dxf>
    <dxf>
      <fill>
        <patternFill>
          <bgColor rgb="FFB4C6E7"/>
        </patternFill>
      </fill>
    </dxf>
    <dxf>
      <fill>
        <patternFill>
          <bgColor theme="2" tint="-9.9948118533890809E-2"/>
        </patternFill>
      </fill>
    </dxf>
    <dxf>
      <fill>
        <patternFill>
          <bgColor theme="4" tint="0.59996337778862885"/>
        </patternFill>
      </fill>
    </dxf>
  </dxfs>
  <tableStyles count="0" defaultTableStyle="TableStyleMedium2" defaultPivotStyle="PivotStyleLight16"/>
  <colors>
    <mruColors>
      <color rgb="FFFFCCCC"/>
      <color rgb="FF9900CC"/>
      <color rgb="FFB4C6E7"/>
      <color rgb="FF7EB1F6"/>
      <color rgb="FFD0D4FC"/>
      <color rgb="FFD4DEF8"/>
      <color rgb="FFFFB7C1"/>
      <color rgb="FFFFDAD3"/>
      <color rgb="FFF7DED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hyperlink" Target="#&#12304;&#20844;&#31038;&#26360;&#24335;&#12305;&#21161;&#25104;&#23550;&#35937;&#32076;&#36027;&#20869;&#35379;!A1"/></Relationships>
</file>

<file path=xl/drawings/_rels/drawing13.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14.xml.rels><?xml version="1.0" encoding="UTF-8" standalone="yes"?>
<Relationships xmlns="http://schemas.openxmlformats.org/package/2006/relationships"><Relationship Id="rId2" Type="http://schemas.openxmlformats.org/officeDocument/2006/relationships/hyperlink" Target="#&#22522;&#26412;&#24773;&#22577;&#20837;&#21147;&#12471;&#12540;&#12488;!A1"/><Relationship Id="rId1" Type="http://schemas.openxmlformats.org/officeDocument/2006/relationships/hyperlink" Target="#&#20132;&#20184;&#27770;&#23450;&#24460;&#20837;&#21147;&#12471;&#12540;&#12488;!A1"/></Relationships>
</file>

<file path=xl/drawings/_rels/drawing15.xml.rels><?xml version="1.0" encoding="UTF-8" standalone="yes"?>
<Relationships xmlns="http://schemas.openxmlformats.org/package/2006/relationships"><Relationship Id="rId1" Type="http://schemas.openxmlformats.org/officeDocument/2006/relationships/hyperlink" Target="#&#9312;&#22522;&#26412;&#24773;&#22577;&#20837;&#21147;&#12471;&#12540;&#12488;!A1"/></Relationships>
</file>

<file path=xl/drawings/_rels/drawing16.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17.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9.xml.rels><?xml version="1.0" encoding="UTF-8" standalone="yes"?>
<Relationships xmlns="http://schemas.openxmlformats.org/package/2006/relationships"><Relationship Id="rId2" Type="http://schemas.openxmlformats.org/officeDocument/2006/relationships/hyperlink" Target="https://www.nta.go.jp/taxes/shiraberu/taxanswer/shotoku/pdf/2100_01.pdf" TargetMode="External"/><Relationship Id="rId1" Type="http://schemas.openxmlformats.org/officeDocument/2006/relationships/hyperlink" Target="#&#22522;&#26412;&#24773;&#22577;&#20837;&#21147;&#12471;&#12540;&#12488;!A1"/></Relationships>
</file>

<file path=xl/drawings/drawing1.xml><?xml version="1.0" encoding="utf-8"?>
<xdr:wsDr xmlns:xdr="http://schemas.openxmlformats.org/drawingml/2006/spreadsheetDrawing" xmlns:a="http://schemas.openxmlformats.org/drawingml/2006/main">
  <xdr:twoCellAnchor>
    <xdr:from>
      <xdr:col>28</xdr:col>
      <xdr:colOff>71846</xdr:colOff>
      <xdr:row>74</xdr:row>
      <xdr:rowOff>324666</xdr:rowOff>
    </xdr:from>
    <xdr:to>
      <xdr:col>28</xdr:col>
      <xdr:colOff>242207</xdr:colOff>
      <xdr:row>76</xdr:row>
      <xdr:rowOff>324666</xdr:rowOff>
    </xdr:to>
    <xdr:sp macro="" textlink="">
      <xdr:nvSpPr>
        <xdr:cNvPr id="12" name="右大かっこ 11">
          <a:extLst>
            <a:ext uri="{FF2B5EF4-FFF2-40B4-BE49-F238E27FC236}">
              <a16:creationId xmlns:a16="http://schemas.microsoft.com/office/drawing/2014/main" id="{00000000-0008-0000-0100-00000C000000}"/>
            </a:ext>
          </a:extLst>
        </xdr:cNvPr>
        <xdr:cNvSpPr/>
      </xdr:nvSpPr>
      <xdr:spPr>
        <a:xfrm>
          <a:off x="10234477" y="21126177"/>
          <a:ext cx="176076" cy="73478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567931</xdr:colOff>
      <xdr:row>71</xdr:row>
      <xdr:rowOff>590722</xdr:rowOff>
    </xdr:from>
    <xdr:to>
      <xdr:col>15</xdr:col>
      <xdr:colOff>1023071</xdr:colOff>
      <xdr:row>72</xdr:row>
      <xdr:rowOff>285750</xdr:rowOff>
    </xdr:to>
    <xdr:sp macro="" textlink="">
      <xdr:nvSpPr>
        <xdr:cNvPr id="4" name="正方形/長方形 3">
          <a:extLst>
            <a:ext uri="{FF2B5EF4-FFF2-40B4-BE49-F238E27FC236}">
              <a16:creationId xmlns:a16="http://schemas.microsoft.com/office/drawing/2014/main" id="{E08FEEE8-BD10-4286-9301-3E5E167EACE8}"/>
            </a:ext>
          </a:extLst>
        </xdr:cNvPr>
        <xdr:cNvSpPr/>
      </xdr:nvSpPr>
      <xdr:spPr>
        <a:xfrm>
          <a:off x="10997806" y="23998410"/>
          <a:ext cx="5503390" cy="909465"/>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手続内容</a:t>
          </a:r>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プルダウンで、本申請の種別をえらんでください。</a:t>
          </a:r>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交付申請、事業計画変更申請、実績報告兼交付請求</a:t>
          </a:r>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515471</xdr:colOff>
      <xdr:row>20</xdr:row>
      <xdr:rowOff>20731</xdr:rowOff>
    </xdr:from>
    <xdr:to>
      <xdr:col>22</xdr:col>
      <xdr:colOff>834450</xdr:colOff>
      <xdr:row>26</xdr:row>
      <xdr:rowOff>16920</xdr:rowOff>
    </xdr:to>
    <xdr:sp macro="" textlink="">
      <xdr:nvSpPr>
        <xdr:cNvPr id="3" name="テキスト ボックス 2">
          <a:extLst>
            <a:ext uri="{FF2B5EF4-FFF2-40B4-BE49-F238E27FC236}">
              <a16:creationId xmlns:a16="http://schemas.microsoft.com/office/drawing/2014/main" id="{B466BCC3-0E76-4498-96F9-D225F366509D}"/>
            </a:ext>
          </a:extLst>
        </xdr:cNvPr>
        <xdr:cNvSpPr txBox="1"/>
      </xdr:nvSpPr>
      <xdr:spPr>
        <a:xfrm>
          <a:off x="7451912" y="4547907"/>
          <a:ext cx="2694626" cy="1464160"/>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u="none">
              <a:latin typeface="BIZ UDゴシック" panose="020B0400000000000000" pitchFamily="49" charset="-128"/>
              <a:ea typeface="BIZ UDゴシック" panose="020B0400000000000000" pitchFamily="49" charset="-128"/>
            </a:rPr>
            <a:t>【</a:t>
          </a:r>
          <a:r>
            <a:rPr kumimoji="1" lang="ja-JP" altLang="en-US" sz="1100" b="0" u="none">
              <a:latin typeface="BIZ UDゴシック" panose="020B0400000000000000" pitchFamily="49" charset="-128"/>
              <a:ea typeface="BIZ UDゴシック" panose="020B0400000000000000" pitchFamily="49" charset="-128"/>
            </a:rPr>
            <a:t>第１号様式の４②</a:t>
          </a:r>
          <a:r>
            <a:rPr kumimoji="1" lang="en-US" altLang="ja-JP" sz="1100" b="0" u="none">
              <a:latin typeface="BIZ UDゴシック" panose="020B0400000000000000" pitchFamily="49" charset="-128"/>
              <a:ea typeface="BIZ UDゴシック" panose="020B0400000000000000" pitchFamily="49" charset="-128"/>
            </a:rPr>
            <a:t>】</a:t>
          </a:r>
        </a:p>
        <a:p>
          <a:r>
            <a:rPr kumimoji="1" lang="ja-JP" altLang="en-US" sz="1100" b="0" u="none">
              <a:latin typeface="BIZ UDゴシック" panose="020B0400000000000000" pitchFamily="49" charset="-128"/>
              <a:ea typeface="BIZ UDゴシック" panose="020B0400000000000000" pitchFamily="49" charset="-128"/>
            </a:rPr>
            <a:t>・グレーのセルについては、シート「助成対象経費内訳」から自動転記されます。</a:t>
          </a:r>
          <a:endParaRPr kumimoji="1" lang="en-US" altLang="ja-JP" sz="1100" b="0" u="none">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165804</xdr:colOff>
      <xdr:row>23</xdr:row>
      <xdr:rowOff>121883</xdr:rowOff>
    </xdr:from>
    <xdr:to>
      <xdr:col>22</xdr:col>
      <xdr:colOff>587911</xdr:colOff>
      <xdr:row>26</xdr:row>
      <xdr:rowOff>1844</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DAA06F3B-7FF4-4862-A682-38E4170E2D48}"/>
            </a:ext>
          </a:extLst>
        </xdr:cNvPr>
        <xdr:cNvSpPr/>
      </xdr:nvSpPr>
      <xdr:spPr>
        <a:xfrm>
          <a:off x="7617716" y="5433471"/>
          <a:ext cx="2237460" cy="664373"/>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助成対象経費内訳</a:t>
          </a:r>
          <a:endParaRPr kumimoji="1" lang="ja-JP" altLang="en-US" sz="1800" b="1" u="none">
            <a:solidFill>
              <a:srgbClr val="0070C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xdr:colOff>
      <xdr:row>5</xdr:row>
      <xdr:rowOff>38916</xdr:rowOff>
    </xdr:from>
    <xdr:to>
      <xdr:col>15</xdr:col>
      <xdr:colOff>200297</xdr:colOff>
      <xdr:row>30</xdr:row>
      <xdr:rowOff>27215</xdr:rowOff>
    </xdr:to>
    <xdr:sp macro="" textlink="">
      <xdr:nvSpPr>
        <xdr:cNvPr id="6" name="右中かっこ 5">
          <a:extLst>
            <a:ext uri="{FF2B5EF4-FFF2-40B4-BE49-F238E27FC236}">
              <a16:creationId xmlns:a16="http://schemas.microsoft.com/office/drawing/2014/main" id="{CFD573D7-C911-4088-8A99-DC8A11802119}"/>
            </a:ext>
          </a:extLst>
        </xdr:cNvPr>
        <xdr:cNvSpPr/>
      </xdr:nvSpPr>
      <xdr:spPr>
        <a:xfrm>
          <a:off x="6096001" y="1100273"/>
          <a:ext cx="200296" cy="6832692"/>
        </a:xfrm>
        <a:prstGeom prst="rightBrace">
          <a:avLst>
            <a:gd name="adj1" fmla="val 8333"/>
            <a:gd name="adj2" fmla="val 16539"/>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504825</xdr:colOff>
      <xdr:row>5</xdr:row>
      <xdr:rowOff>398145</xdr:rowOff>
    </xdr:from>
    <xdr:to>
      <xdr:col>21</xdr:col>
      <xdr:colOff>417195</xdr:colOff>
      <xdr:row>20</xdr:row>
      <xdr:rowOff>78105</xdr:rowOff>
    </xdr:to>
    <xdr:sp macro="" textlink="">
      <xdr:nvSpPr>
        <xdr:cNvPr id="2" name="矢印: 右 1">
          <a:extLst>
            <a:ext uri="{FF2B5EF4-FFF2-40B4-BE49-F238E27FC236}">
              <a16:creationId xmlns:a16="http://schemas.microsoft.com/office/drawing/2014/main" id="{00000000-0008-0000-0A00-000002000000}"/>
            </a:ext>
          </a:extLst>
        </xdr:cNvPr>
        <xdr:cNvSpPr/>
      </xdr:nvSpPr>
      <xdr:spPr>
        <a:xfrm>
          <a:off x="504825" y="1541145"/>
          <a:ext cx="13914120" cy="337566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ja-JP" altLang="en-US" sz="4400" b="1" i="0" u="none" strike="noStrike">
              <a:solidFill>
                <a:schemeClr val="lt1"/>
              </a:solidFill>
              <a:effectLst/>
              <a:latin typeface="+mn-lt"/>
              <a:ea typeface="+mn-ea"/>
              <a:cs typeface="+mn-cs"/>
            </a:rPr>
            <a:t>これより右のシートは交付決定通知受領後に入力→ </a:t>
          </a:r>
          <a:endParaRPr kumimoji="1" lang="ja-JP" altLang="en-US" sz="44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20</xdr:col>
      <xdr:colOff>21129</xdr:colOff>
      <xdr:row>4</xdr:row>
      <xdr:rowOff>121227</xdr:rowOff>
    </xdr:from>
    <xdr:to>
      <xdr:col>23</xdr:col>
      <xdr:colOff>315365</xdr:colOff>
      <xdr:row>5</xdr:row>
      <xdr:rowOff>448368</xdr:rowOff>
    </xdr:to>
    <xdr:sp macro="" textlink="">
      <xdr:nvSpPr>
        <xdr:cNvPr id="2" name="Text Box 334">
          <a:extLst>
            <a:ext uri="{FF2B5EF4-FFF2-40B4-BE49-F238E27FC236}">
              <a16:creationId xmlns:a16="http://schemas.microsoft.com/office/drawing/2014/main" id="{07703717-FC11-4B88-B036-5D5C06CE3518}"/>
            </a:ext>
          </a:extLst>
        </xdr:cNvPr>
        <xdr:cNvSpPr txBox="1">
          <a:spLocks noChangeArrowheads="1"/>
        </xdr:cNvSpPr>
      </xdr:nvSpPr>
      <xdr:spPr bwMode="auto">
        <a:xfrm>
          <a:off x="7779674" y="3255818"/>
          <a:ext cx="1385282" cy="56959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172605</xdr:colOff>
      <xdr:row>6</xdr:row>
      <xdr:rowOff>352714</xdr:rowOff>
    </xdr:from>
    <xdr:to>
      <xdr:col>30</xdr:col>
      <xdr:colOff>876300</xdr:colOff>
      <xdr:row>14</xdr:row>
      <xdr:rowOff>238498</xdr:rowOff>
    </xdr:to>
    <xdr:sp macro="" textlink="">
      <xdr:nvSpPr>
        <xdr:cNvPr id="3" name="正方形/長方形 2">
          <a:extLst>
            <a:ext uri="{FF2B5EF4-FFF2-40B4-BE49-F238E27FC236}">
              <a16:creationId xmlns:a16="http://schemas.microsoft.com/office/drawing/2014/main" id="{1C098E5F-00C5-477D-8D46-C36D35931E47}"/>
            </a:ext>
          </a:extLst>
        </xdr:cNvPr>
        <xdr:cNvSpPr/>
      </xdr:nvSpPr>
      <xdr:spPr>
        <a:xfrm>
          <a:off x="9753634" y="2638714"/>
          <a:ext cx="3762901" cy="2093343"/>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・グレーセルは「基本情報入力シート」から転記されます。</a:t>
          </a:r>
          <a:endParaRPr kumimoji="1" lang="en-US" altLang="ja-JP" sz="12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・交付決定通知受領後に「第７号様式」において事業者情報の変更を行っている場合は「基本情報入力シート」に変更後の情報を入力ください。自動反映されます。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28</xdr:col>
      <xdr:colOff>236105</xdr:colOff>
      <xdr:row>12</xdr:row>
      <xdr:rowOff>5874</xdr:rowOff>
    </xdr:from>
    <xdr:to>
      <xdr:col>30</xdr:col>
      <xdr:colOff>69589</xdr:colOff>
      <xdr:row>14</xdr:row>
      <xdr:rowOff>74412</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2B5BF8AA-C667-4B53-A5FA-88E07C9AB184}"/>
            </a:ext>
          </a:extLst>
        </xdr:cNvPr>
        <xdr:cNvSpPr/>
      </xdr:nvSpPr>
      <xdr:spPr>
        <a:xfrm>
          <a:off x="10511899" y="3983962"/>
          <a:ext cx="2197925" cy="584009"/>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543859</xdr:colOff>
      <xdr:row>0</xdr:row>
      <xdr:rowOff>63686</xdr:rowOff>
    </xdr:from>
    <xdr:to>
      <xdr:col>32</xdr:col>
      <xdr:colOff>869188</xdr:colOff>
      <xdr:row>16</xdr:row>
      <xdr:rowOff>112058</xdr:rowOff>
    </xdr:to>
    <xdr:sp macro="" textlink="">
      <xdr:nvSpPr>
        <xdr:cNvPr id="16" name="テキスト ボックス 15">
          <a:extLst>
            <a:ext uri="{FF2B5EF4-FFF2-40B4-BE49-F238E27FC236}">
              <a16:creationId xmlns:a16="http://schemas.microsoft.com/office/drawing/2014/main" id="{67A7E232-41FF-407D-96D9-E4E9A23A4A90}"/>
            </a:ext>
          </a:extLst>
        </xdr:cNvPr>
        <xdr:cNvSpPr txBox="1"/>
      </xdr:nvSpPr>
      <xdr:spPr>
        <a:xfrm>
          <a:off x="7306609" y="63686"/>
          <a:ext cx="2719279" cy="303287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u="none">
              <a:latin typeface="BIZ UDゴシック" panose="020B0400000000000000" pitchFamily="49" charset="-128"/>
              <a:ea typeface="BIZ UDゴシック" panose="020B0400000000000000" pitchFamily="49" charset="-128"/>
            </a:rPr>
            <a:t>【</a:t>
          </a:r>
          <a:r>
            <a:rPr kumimoji="1" lang="ja-JP" altLang="en-US" sz="1100" b="0" u="none">
              <a:latin typeface="BIZ UDゴシック" panose="020B0400000000000000" pitchFamily="49" charset="-128"/>
              <a:ea typeface="BIZ UDゴシック" panose="020B0400000000000000" pitchFamily="49" charset="-128"/>
            </a:rPr>
            <a:t>第</a:t>
          </a:r>
          <a:r>
            <a:rPr kumimoji="1" lang="en-US" altLang="ja-JP" sz="1100" b="0" u="none">
              <a:latin typeface="BIZ UDゴシック" panose="020B0400000000000000" pitchFamily="49" charset="-128"/>
              <a:ea typeface="BIZ UDゴシック" panose="020B0400000000000000" pitchFamily="49" charset="-128"/>
            </a:rPr>
            <a:t>11</a:t>
          </a:r>
          <a:r>
            <a:rPr kumimoji="1" lang="ja-JP" altLang="en-US" sz="1100" b="0" u="none">
              <a:latin typeface="BIZ UDゴシック" panose="020B0400000000000000" pitchFamily="49" charset="-128"/>
              <a:ea typeface="BIZ UDゴシック" panose="020B0400000000000000" pitchFamily="49" charset="-128"/>
            </a:rPr>
            <a:t>号様式</a:t>
          </a:r>
          <a:r>
            <a:rPr kumimoji="1" lang="en-US" altLang="ja-JP" sz="1100" b="0" u="none">
              <a:latin typeface="BIZ UDゴシック" panose="020B0400000000000000" pitchFamily="49" charset="-128"/>
              <a:ea typeface="BIZ UDゴシック" panose="020B0400000000000000" pitchFamily="49" charset="-128"/>
            </a:rPr>
            <a:t>】</a:t>
          </a:r>
        </a:p>
        <a:p>
          <a:r>
            <a:rPr kumimoji="1" lang="ja-JP" altLang="en-US" sz="1100" b="0" u="none">
              <a:solidFill>
                <a:schemeClr val="tx1"/>
              </a:solidFill>
              <a:latin typeface="BIZ UDゴシック" panose="020B0400000000000000" pitchFamily="49" charset="-128"/>
              <a:ea typeface="BIZ UDゴシック" panose="020B0400000000000000" pitchFamily="49" charset="-128"/>
            </a:rPr>
            <a:t>・助成事業が完了した日（支払いを終えた日）から「</a:t>
          </a:r>
          <a:r>
            <a:rPr kumimoji="1" lang="en-US" altLang="ja-JP" sz="1100" b="0" u="none">
              <a:solidFill>
                <a:schemeClr val="tx1"/>
              </a:solidFill>
              <a:latin typeface="BIZ UDゴシック" panose="020B0400000000000000" pitchFamily="49" charset="-128"/>
              <a:ea typeface="BIZ UDゴシック" panose="020B0400000000000000" pitchFamily="49" charset="-128"/>
            </a:rPr>
            <a:t>60</a:t>
          </a:r>
          <a:r>
            <a:rPr kumimoji="1" lang="ja-JP" altLang="en-US" sz="1100" b="0" u="none">
              <a:solidFill>
                <a:schemeClr val="tx1"/>
              </a:solidFill>
              <a:latin typeface="BIZ UDゴシック" panose="020B0400000000000000" pitchFamily="49" charset="-128"/>
              <a:ea typeface="BIZ UDゴシック" panose="020B0400000000000000" pitchFamily="49" charset="-128"/>
            </a:rPr>
            <a:t>日以内」に提出してください。</a:t>
          </a:r>
        </a:p>
        <a:p>
          <a:endParaRPr kumimoji="1" lang="en-US" altLang="ja-JP" sz="1100" b="0" u="none">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・グレーのセルについては、</a:t>
          </a:r>
          <a:r>
            <a:rPr kumimoji="1" lang="ja-JP" altLang="en-US" sz="1100" b="0">
              <a:solidFill>
                <a:schemeClr val="dk1"/>
              </a:solidFill>
              <a:effectLst/>
              <a:latin typeface="+mn-lt"/>
              <a:ea typeface="+mn-ea"/>
              <a:cs typeface="+mn-cs"/>
            </a:rPr>
            <a:t>「基本情報入力シート」「交付決定後入力シート」</a:t>
          </a:r>
          <a:r>
            <a:rPr kumimoji="1" lang="ja-JP" altLang="ja-JP" sz="1100" b="0">
              <a:solidFill>
                <a:schemeClr val="dk1"/>
              </a:solidFill>
              <a:effectLst/>
              <a:latin typeface="+mn-lt"/>
              <a:ea typeface="+mn-ea"/>
              <a:cs typeface="+mn-cs"/>
            </a:rPr>
            <a:t>よりすべて自動転記されます。</a:t>
          </a:r>
          <a:endParaRPr lang="ja-JP" altLang="ja-JP">
            <a:effectLst/>
          </a:endParaRPr>
        </a:p>
        <a:p>
          <a:endParaRPr kumimoji="1" lang="en-US" altLang="ja-JP" sz="1100" b="0" u="none">
            <a:latin typeface="BIZ UDゴシック" panose="020B0400000000000000" pitchFamily="49" charset="-128"/>
            <a:ea typeface="BIZ UDゴシック" panose="020B0400000000000000" pitchFamily="49" charset="-128"/>
          </a:endParaRPr>
        </a:p>
        <a:p>
          <a:endParaRPr kumimoji="1" lang="en-US" altLang="ja-JP" sz="1100" b="0" u="none">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255451</xdr:colOff>
      <xdr:row>13</xdr:row>
      <xdr:rowOff>110677</xdr:rowOff>
    </xdr:from>
    <xdr:to>
      <xdr:col>32</xdr:col>
      <xdr:colOff>677558</xdr:colOff>
      <xdr:row>15</xdr:row>
      <xdr:rowOff>102697</xdr:rowOff>
    </xdr:to>
    <xdr:sp macro="" textlink="">
      <xdr:nvSpPr>
        <xdr:cNvPr id="21" name="四角形: 角度付き 20">
          <a:hlinkClick xmlns:r="http://schemas.openxmlformats.org/officeDocument/2006/relationships" r:id="rId1"/>
          <a:extLst>
            <a:ext uri="{FF2B5EF4-FFF2-40B4-BE49-F238E27FC236}">
              <a16:creationId xmlns:a16="http://schemas.microsoft.com/office/drawing/2014/main" id="{A2ACEEFC-4ACF-4FBB-AB71-5E88DB8D9206}"/>
            </a:ext>
          </a:extLst>
        </xdr:cNvPr>
        <xdr:cNvSpPr/>
      </xdr:nvSpPr>
      <xdr:spPr>
        <a:xfrm>
          <a:off x="7583351" y="2453827"/>
          <a:ext cx="2250907" cy="430170"/>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FF0000"/>
              </a:solidFill>
              <a:latin typeface="BIZ UDゴシック" panose="020B0400000000000000" pitchFamily="49" charset="-128"/>
              <a:ea typeface="BIZ UDゴシック" panose="020B0400000000000000" pitchFamily="49" charset="-128"/>
            </a:rPr>
            <a:t>交付決定後入力シート</a:t>
          </a:r>
        </a:p>
      </xdr:txBody>
    </xdr:sp>
    <xdr:clientData/>
  </xdr:twoCellAnchor>
  <xdr:twoCellAnchor>
    <xdr:from>
      <xdr:col>26</xdr:col>
      <xdr:colOff>255360</xdr:colOff>
      <xdr:row>10</xdr:row>
      <xdr:rowOff>27213</xdr:rowOff>
    </xdr:from>
    <xdr:to>
      <xdr:col>32</xdr:col>
      <xdr:colOff>658942</xdr:colOff>
      <xdr:row>13</xdr:row>
      <xdr:rowOff>2229</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658B68B0-7E2B-4EB7-B656-819BD5497912}"/>
            </a:ext>
          </a:extLst>
        </xdr:cNvPr>
        <xdr:cNvSpPr/>
      </xdr:nvSpPr>
      <xdr:spPr>
        <a:xfrm>
          <a:off x="7385503" y="1904999"/>
          <a:ext cx="2199725" cy="464873"/>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0</xdr:colOff>
      <xdr:row>1</xdr:row>
      <xdr:rowOff>0</xdr:rowOff>
    </xdr:from>
    <xdr:to>
      <xdr:col>28</xdr:col>
      <xdr:colOff>0</xdr:colOff>
      <xdr:row>2</xdr:row>
      <xdr:rowOff>19050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126480" y="251460"/>
          <a:ext cx="0"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83416</xdr:colOff>
      <xdr:row>0</xdr:row>
      <xdr:rowOff>81396</xdr:rowOff>
    </xdr:from>
    <xdr:to>
      <xdr:col>80</xdr:col>
      <xdr:colOff>72174</xdr:colOff>
      <xdr:row>2</xdr:row>
      <xdr:rowOff>91218</xdr:rowOff>
    </xdr:to>
    <xdr:sp macro="" textlink="">
      <xdr:nvSpPr>
        <xdr:cNvPr id="7" name="Text Box 334">
          <a:extLst>
            <a:ext uri="{FF2B5EF4-FFF2-40B4-BE49-F238E27FC236}">
              <a16:creationId xmlns:a16="http://schemas.microsoft.com/office/drawing/2014/main" id="{00000000-0008-0000-1000-000007000000}"/>
            </a:ext>
          </a:extLst>
        </xdr:cNvPr>
        <xdr:cNvSpPr txBox="1">
          <a:spLocks noChangeArrowheads="1"/>
        </xdr:cNvSpPr>
      </xdr:nvSpPr>
      <xdr:spPr bwMode="auto">
        <a:xfrm>
          <a:off x="11807825" y="81396"/>
          <a:ext cx="923940" cy="33886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29</xdr:col>
      <xdr:colOff>272415</xdr:colOff>
      <xdr:row>11</xdr:row>
      <xdr:rowOff>182880</xdr:rowOff>
    </xdr:from>
    <xdr:to>
      <xdr:col>36</xdr:col>
      <xdr:colOff>106679</xdr:colOff>
      <xdr:row>13</xdr:row>
      <xdr:rowOff>72390</xdr:rowOff>
    </xdr:to>
    <xdr:sp macro="" textlink="">
      <xdr:nvSpPr>
        <xdr:cNvPr id="10" name="四角形: 角度付き 9">
          <a:hlinkClick xmlns:r="http://schemas.openxmlformats.org/officeDocument/2006/relationships" r:id="rId1"/>
          <a:extLst>
            <a:ext uri="{FF2B5EF4-FFF2-40B4-BE49-F238E27FC236}">
              <a16:creationId xmlns:a16="http://schemas.microsoft.com/office/drawing/2014/main" id="{EDF78EB3-CD6A-4311-9DAD-26613AA05C9E}"/>
            </a:ext>
          </a:extLst>
        </xdr:cNvPr>
        <xdr:cNvSpPr/>
      </xdr:nvSpPr>
      <xdr:spPr>
        <a:xfrm>
          <a:off x="6017559" y="4598184"/>
          <a:ext cx="0" cy="222325"/>
        </a:xfrm>
        <a:prstGeom prst="bevel">
          <a:avLst/>
        </a:prstGeom>
        <a:solidFill>
          <a:schemeClr val="accent2"/>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050" b="1"/>
            <a:t>👉　基本情報入力シート</a:t>
          </a:r>
        </a:p>
      </xdr:txBody>
    </xdr:sp>
    <xdr:clientData/>
  </xdr:twoCellAnchor>
  <xdr:twoCellAnchor>
    <xdr:from>
      <xdr:col>76</xdr:col>
      <xdr:colOff>142738</xdr:colOff>
      <xdr:row>5</xdr:row>
      <xdr:rowOff>17432</xdr:rowOff>
    </xdr:from>
    <xdr:to>
      <xdr:col>82</xdr:col>
      <xdr:colOff>55725</xdr:colOff>
      <xdr:row>7</xdr:row>
      <xdr:rowOff>79531</xdr:rowOff>
    </xdr:to>
    <xdr:sp macro="" textlink="">
      <xdr:nvSpPr>
        <xdr:cNvPr id="9" name="吹き出し: 四角形 4">
          <a:extLst>
            <a:ext uri="{FF2B5EF4-FFF2-40B4-BE49-F238E27FC236}">
              <a16:creationId xmlns:a16="http://schemas.microsoft.com/office/drawing/2014/main" id="{97C68177-48E3-450F-A115-3944B056FE42}"/>
            </a:ext>
          </a:extLst>
        </xdr:cNvPr>
        <xdr:cNvSpPr/>
      </xdr:nvSpPr>
      <xdr:spPr>
        <a:xfrm>
          <a:off x="11867147" y="779432"/>
          <a:ext cx="2164351" cy="373826"/>
        </a:xfrm>
        <a:prstGeom prst="wedgeRectCallout">
          <a:avLst>
            <a:gd name="adj1" fmla="val -93641"/>
            <a:gd name="adj2" fmla="val -6323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78</xdr:col>
      <xdr:colOff>18425</xdr:colOff>
      <xdr:row>28</xdr:row>
      <xdr:rowOff>288305</xdr:rowOff>
    </xdr:from>
    <xdr:to>
      <xdr:col>81</xdr:col>
      <xdr:colOff>227288</xdr:colOff>
      <xdr:row>29</xdr:row>
      <xdr:rowOff>136597</xdr:rowOff>
    </xdr:to>
    <xdr:sp macro="" textlink="">
      <xdr:nvSpPr>
        <xdr:cNvPr id="11" name="吹き出し: 四角形 5">
          <a:extLst>
            <a:ext uri="{FF2B5EF4-FFF2-40B4-BE49-F238E27FC236}">
              <a16:creationId xmlns:a16="http://schemas.microsoft.com/office/drawing/2014/main" id="{13041D7D-504D-4BCB-8C11-4FAD64216B27}"/>
            </a:ext>
          </a:extLst>
        </xdr:cNvPr>
        <xdr:cNvSpPr/>
      </xdr:nvSpPr>
      <xdr:spPr>
        <a:xfrm>
          <a:off x="12037243" y="5830123"/>
          <a:ext cx="1507727" cy="246610"/>
        </a:xfrm>
        <a:prstGeom prst="wedgeRectCallout">
          <a:avLst>
            <a:gd name="adj1" fmla="val -79956"/>
            <a:gd name="adj2" fmla="val -19911"/>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撤回の理由を記入</a:t>
          </a:r>
        </a:p>
      </xdr:txBody>
    </xdr:sp>
    <xdr:clientData/>
  </xdr:twoCellAnchor>
  <xdr:twoCellAnchor>
    <xdr:from>
      <xdr:col>77</xdr:col>
      <xdr:colOff>103804</xdr:colOff>
      <xdr:row>35</xdr:row>
      <xdr:rowOff>73246</xdr:rowOff>
    </xdr:from>
    <xdr:to>
      <xdr:col>82</xdr:col>
      <xdr:colOff>236700</xdr:colOff>
      <xdr:row>41</xdr:row>
      <xdr:rowOff>151568</xdr:rowOff>
    </xdr:to>
    <xdr:sp macro="" textlink="">
      <xdr:nvSpPr>
        <xdr:cNvPr id="12" name="吹き出し: 四角形 6">
          <a:extLst>
            <a:ext uri="{FF2B5EF4-FFF2-40B4-BE49-F238E27FC236}">
              <a16:creationId xmlns:a16="http://schemas.microsoft.com/office/drawing/2014/main" id="{71275E78-6DDA-4B9E-A43C-CC3B5AA06A77}"/>
            </a:ext>
          </a:extLst>
        </xdr:cNvPr>
        <xdr:cNvSpPr/>
      </xdr:nvSpPr>
      <xdr:spPr>
        <a:xfrm>
          <a:off x="11984077" y="6931246"/>
          <a:ext cx="2228396" cy="753731"/>
        </a:xfrm>
        <a:prstGeom prst="wedgeRectCallout">
          <a:avLst>
            <a:gd name="adj1" fmla="val -79604"/>
            <a:gd name="adj2" fmla="val -21540"/>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撤回後に連絡が必要となった場合に窓口となる連絡先を記載</a:t>
          </a:r>
        </a:p>
      </xdr:txBody>
    </xdr:sp>
    <xdr:clientData/>
  </xdr:twoCellAnchor>
  <xdr:twoCellAnchor>
    <xdr:from>
      <xdr:col>77</xdr:col>
      <xdr:colOff>40820</xdr:colOff>
      <xdr:row>10</xdr:row>
      <xdr:rowOff>95249</xdr:rowOff>
    </xdr:from>
    <xdr:to>
      <xdr:col>81</xdr:col>
      <xdr:colOff>542544</xdr:colOff>
      <xdr:row>13</xdr:row>
      <xdr:rowOff>28629</xdr:rowOff>
    </xdr:to>
    <xdr:sp macro="" textlink="">
      <xdr:nvSpPr>
        <xdr:cNvPr id="13" name="吹き出し: 四角形 12">
          <a:extLst>
            <a:ext uri="{FF2B5EF4-FFF2-40B4-BE49-F238E27FC236}">
              <a16:creationId xmlns:a16="http://schemas.microsoft.com/office/drawing/2014/main" id="{98A41A67-AF8B-4ABC-AD0C-05FBA4AF88C7}"/>
            </a:ext>
          </a:extLst>
        </xdr:cNvPr>
        <xdr:cNvSpPr/>
      </xdr:nvSpPr>
      <xdr:spPr>
        <a:xfrm>
          <a:off x="12015106" y="1700892"/>
          <a:ext cx="1944081" cy="4640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77</xdr:col>
      <xdr:colOff>119288</xdr:colOff>
      <xdr:row>21</xdr:row>
      <xdr:rowOff>57603</xdr:rowOff>
    </xdr:from>
    <xdr:to>
      <xdr:col>82</xdr:col>
      <xdr:colOff>77560</xdr:colOff>
      <xdr:row>22</xdr:row>
      <xdr:rowOff>395114</xdr:rowOff>
    </xdr:to>
    <xdr:sp macro="" textlink="">
      <xdr:nvSpPr>
        <xdr:cNvPr id="14" name="吹き出し: 四角形 13">
          <a:extLst>
            <a:ext uri="{FF2B5EF4-FFF2-40B4-BE49-F238E27FC236}">
              <a16:creationId xmlns:a16="http://schemas.microsoft.com/office/drawing/2014/main" id="{57746027-ECF1-4DE3-935B-7621C59D76D6}"/>
            </a:ext>
          </a:extLst>
        </xdr:cNvPr>
        <xdr:cNvSpPr/>
      </xdr:nvSpPr>
      <xdr:spPr>
        <a:xfrm>
          <a:off x="12093574" y="3622674"/>
          <a:ext cx="2053772" cy="473583"/>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51</xdr:col>
      <xdr:colOff>116204</xdr:colOff>
      <xdr:row>31</xdr:row>
      <xdr:rowOff>503011</xdr:rowOff>
    </xdr:from>
    <xdr:to>
      <xdr:col>57</xdr:col>
      <xdr:colOff>0</xdr:colOff>
      <xdr:row>32</xdr:row>
      <xdr:rowOff>753473</xdr:rowOff>
    </xdr:to>
    <xdr:sp macro="" textlink="">
      <xdr:nvSpPr>
        <xdr:cNvPr id="7" name="吹き出し: 四角形 6">
          <a:extLst>
            <a:ext uri="{FF2B5EF4-FFF2-40B4-BE49-F238E27FC236}">
              <a16:creationId xmlns:a16="http://schemas.microsoft.com/office/drawing/2014/main" id="{E354F2D0-739E-1143-948F-57A08609549A}"/>
            </a:ext>
          </a:extLst>
        </xdr:cNvPr>
        <xdr:cNvSpPr/>
      </xdr:nvSpPr>
      <xdr:spPr>
        <a:xfrm>
          <a:off x="13546454" y="7347404"/>
          <a:ext cx="3299189" cy="808355"/>
        </a:xfrm>
        <a:prstGeom prst="wedgeRectCallout">
          <a:avLst>
            <a:gd name="adj1" fmla="val -121206"/>
            <a:gd name="adj2" fmla="val -86060"/>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機器及び金額の変更があった場合は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を修正してください。</a:t>
          </a:r>
        </a:p>
      </xdr:txBody>
    </xdr:sp>
    <xdr:clientData/>
  </xdr:twoCellAnchor>
  <xdr:twoCellAnchor>
    <xdr:from>
      <xdr:col>52</xdr:col>
      <xdr:colOff>47625</xdr:colOff>
      <xdr:row>3</xdr:row>
      <xdr:rowOff>0</xdr:rowOff>
    </xdr:from>
    <xdr:to>
      <xdr:col>54</xdr:col>
      <xdr:colOff>295275</xdr:colOff>
      <xdr:row>4</xdr:row>
      <xdr:rowOff>171450</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12193905" y="632460"/>
          <a:ext cx="1573530" cy="339090"/>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27</xdr:col>
      <xdr:colOff>62865</xdr:colOff>
      <xdr:row>1</xdr:row>
      <xdr:rowOff>87630</xdr:rowOff>
    </xdr:from>
    <xdr:to>
      <xdr:col>31</xdr:col>
      <xdr:colOff>113853</xdr:colOff>
      <xdr:row>4</xdr:row>
      <xdr:rowOff>3472</xdr:rowOff>
    </xdr:to>
    <xdr:sp macro="" textlink="">
      <xdr:nvSpPr>
        <xdr:cNvPr id="3" name="Text Box 334">
          <a:extLst>
            <a:ext uri="{FF2B5EF4-FFF2-40B4-BE49-F238E27FC236}">
              <a16:creationId xmlns:a16="http://schemas.microsoft.com/office/drawing/2014/main" id="{00000000-0008-0000-1100-000003000000}"/>
            </a:ext>
          </a:extLst>
        </xdr:cNvPr>
        <xdr:cNvSpPr txBox="1">
          <a:spLocks noChangeArrowheads="1"/>
        </xdr:cNvSpPr>
      </xdr:nvSpPr>
      <xdr:spPr bwMode="auto">
        <a:xfrm>
          <a:off x="6372225" y="339090"/>
          <a:ext cx="919668" cy="464482"/>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52</xdr:col>
      <xdr:colOff>231320</xdr:colOff>
      <xdr:row>10</xdr:row>
      <xdr:rowOff>190501</xdr:rowOff>
    </xdr:from>
    <xdr:to>
      <xdr:col>55</xdr:col>
      <xdr:colOff>215973</xdr:colOff>
      <xdr:row>13</xdr:row>
      <xdr:rowOff>127055</xdr:rowOff>
    </xdr:to>
    <xdr:sp macro="" textlink="">
      <xdr:nvSpPr>
        <xdr:cNvPr id="10" name="吹き出し: 四角形 9">
          <a:extLst>
            <a:ext uri="{FF2B5EF4-FFF2-40B4-BE49-F238E27FC236}">
              <a16:creationId xmlns:a16="http://schemas.microsoft.com/office/drawing/2014/main" id="{D8A80581-8200-4E0A-B837-9955D0DC61F6}"/>
            </a:ext>
          </a:extLst>
        </xdr:cNvPr>
        <xdr:cNvSpPr/>
      </xdr:nvSpPr>
      <xdr:spPr>
        <a:xfrm>
          <a:off x="13811249" y="1932215"/>
          <a:ext cx="1944081" cy="467233"/>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52</xdr:col>
      <xdr:colOff>309788</xdr:colOff>
      <xdr:row>21</xdr:row>
      <xdr:rowOff>71211</xdr:rowOff>
    </xdr:from>
    <xdr:to>
      <xdr:col>55</xdr:col>
      <xdr:colOff>410482</xdr:colOff>
      <xdr:row>22</xdr:row>
      <xdr:rowOff>439112</xdr:rowOff>
    </xdr:to>
    <xdr:sp macro="" textlink="">
      <xdr:nvSpPr>
        <xdr:cNvPr id="11" name="吹き出し: 四角形 10">
          <a:extLst>
            <a:ext uri="{FF2B5EF4-FFF2-40B4-BE49-F238E27FC236}">
              <a16:creationId xmlns:a16="http://schemas.microsoft.com/office/drawing/2014/main" id="{961EC848-2861-4E3D-ACC1-6B3FDCD8ABD3}"/>
            </a:ext>
          </a:extLst>
        </xdr:cNvPr>
        <xdr:cNvSpPr/>
      </xdr:nvSpPr>
      <xdr:spPr>
        <a:xfrm>
          <a:off x="13889717" y="3853997"/>
          <a:ext cx="2060122" cy="4767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twoCellAnchor>
    <xdr:from>
      <xdr:col>52</xdr:col>
      <xdr:colOff>54427</xdr:colOff>
      <xdr:row>32</xdr:row>
      <xdr:rowOff>244930</xdr:rowOff>
    </xdr:from>
    <xdr:to>
      <xdr:col>54</xdr:col>
      <xdr:colOff>342803</xdr:colOff>
      <xdr:row>32</xdr:row>
      <xdr:rowOff>680358</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6625ACE-C9D2-424A-A524-6B33DB279FDE}"/>
            </a:ext>
          </a:extLst>
        </xdr:cNvPr>
        <xdr:cNvSpPr/>
      </xdr:nvSpPr>
      <xdr:spPr>
        <a:xfrm>
          <a:off x="13634356" y="7647216"/>
          <a:ext cx="1594661" cy="435428"/>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1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38</xdr:col>
      <xdr:colOff>17318</xdr:colOff>
      <xdr:row>0</xdr:row>
      <xdr:rowOff>225137</xdr:rowOff>
    </xdr:from>
    <xdr:to>
      <xdr:col>40</xdr:col>
      <xdr:colOff>387076</xdr:colOff>
      <xdr:row>3</xdr:row>
      <xdr:rowOff>41226</xdr:rowOff>
    </xdr:to>
    <xdr:sp macro="" textlink="">
      <xdr:nvSpPr>
        <xdr:cNvPr id="3" name="Text Box 334">
          <a:extLst>
            <a:ext uri="{FF2B5EF4-FFF2-40B4-BE49-F238E27FC236}">
              <a16:creationId xmlns:a16="http://schemas.microsoft.com/office/drawing/2014/main" id="{00000000-0008-0000-1200-000003000000}"/>
            </a:ext>
          </a:extLst>
        </xdr:cNvPr>
        <xdr:cNvSpPr txBox="1">
          <a:spLocks noChangeArrowheads="1"/>
        </xdr:cNvSpPr>
      </xdr:nvSpPr>
      <xdr:spPr bwMode="auto">
        <a:xfrm>
          <a:off x="9576954" y="225137"/>
          <a:ext cx="1079804" cy="387589"/>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52</xdr:col>
      <xdr:colOff>20638</xdr:colOff>
      <xdr:row>33</xdr:row>
      <xdr:rowOff>264886</xdr:rowOff>
    </xdr:from>
    <xdr:to>
      <xdr:col>56</xdr:col>
      <xdr:colOff>550546</xdr:colOff>
      <xdr:row>34</xdr:row>
      <xdr:rowOff>467951</xdr:rowOff>
    </xdr:to>
    <xdr:sp macro="" textlink="">
      <xdr:nvSpPr>
        <xdr:cNvPr id="4" name="吹き出し: 四角形 3">
          <a:extLst>
            <a:ext uri="{FF2B5EF4-FFF2-40B4-BE49-F238E27FC236}">
              <a16:creationId xmlns:a16="http://schemas.microsoft.com/office/drawing/2014/main" id="{0A66E6BC-99F4-4538-9B51-1A980D52F527}"/>
            </a:ext>
          </a:extLst>
        </xdr:cNvPr>
        <xdr:cNvSpPr/>
      </xdr:nvSpPr>
      <xdr:spPr>
        <a:xfrm>
          <a:off x="13498513" y="7527699"/>
          <a:ext cx="3196908" cy="822190"/>
        </a:xfrm>
        <a:prstGeom prst="wedgeRectCallout">
          <a:avLst>
            <a:gd name="adj1" fmla="val -121206"/>
            <a:gd name="adj2" fmla="val -86060"/>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基本情報の変更があった場合は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を修正してください。</a:t>
          </a:r>
        </a:p>
      </xdr:txBody>
    </xdr:sp>
    <xdr:clientData/>
  </xdr:twoCellAnchor>
  <xdr:twoCellAnchor>
    <xdr:from>
      <xdr:col>52</xdr:col>
      <xdr:colOff>98563</xdr:colOff>
      <xdr:row>3</xdr:row>
      <xdr:rowOff>74613</xdr:rowOff>
    </xdr:from>
    <xdr:to>
      <xdr:col>54</xdr:col>
      <xdr:colOff>270692</xdr:colOff>
      <xdr:row>5</xdr:row>
      <xdr:rowOff>45131</xdr:rowOff>
    </xdr:to>
    <xdr:sp macro="" textlink="">
      <xdr:nvSpPr>
        <xdr:cNvPr id="5" name="吹き出し: 四角形 4">
          <a:extLst>
            <a:ext uri="{FF2B5EF4-FFF2-40B4-BE49-F238E27FC236}">
              <a16:creationId xmlns:a16="http://schemas.microsoft.com/office/drawing/2014/main" id="{79DA948B-3758-4B14-BBE9-D8E0E587EBFF}"/>
            </a:ext>
          </a:extLst>
        </xdr:cNvPr>
        <xdr:cNvSpPr/>
      </xdr:nvSpPr>
      <xdr:spPr>
        <a:xfrm>
          <a:off x="13576438" y="669926"/>
          <a:ext cx="1505629" cy="256268"/>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51</xdr:col>
      <xdr:colOff>51954</xdr:colOff>
      <xdr:row>12</xdr:row>
      <xdr:rowOff>-1</xdr:rowOff>
    </xdr:from>
    <xdr:to>
      <xdr:col>54</xdr:col>
      <xdr:colOff>534958</xdr:colOff>
      <xdr:row>14</xdr:row>
      <xdr:rowOff>120869</xdr:rowOff>
    </xdr:to>
    <xdr:sp macro="" textlink="">
      <xdr:nvSpPr>
        <xdr:cNvPr id="8" name="吹き出し: 四角形 7">
          <a:extLst>
            <a:ext uri="{FF2B5EF4-FFF2-40B4-BE49-F238E27FC236}">
              <a16:creationId xmlns:a16="http://schemas.microsoft.com/office/drawing/2014/main" id="{8D7BCD0E-503C-4931-AC8D-FA13E0568C2D}"/>
            </a:ext>
          </a:extLst>
        </xdr:cNvPr>
        <xdr:cNvSpPr/>
      </xdr:nvSpPr>
      <xdr:spPr>
        <a:xfrm>
          <a:off x="13490863" y="2147454"/>
          <a:ext cx="1937731" cy="467233"/>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51</xdr:col>
      <xdr:colOff>130422</xdr:colOff>
      <xdr:row>22</xdr:row>
      <xdr:rowOff>106547</xdr:rowOff>
    </xdr:from>
    <xdr:to>
      <xdr:col>55</xdr:col>
      <xdr:colOff>71376</xdr:colOff>
      <xdr:row>23</xdr:row>
      <xdr:rowOff>98396</xdr:rowOff>
    </xdr:to>
    <xdr:sp macro="" textlink="">
      <xdr:nvSpPr>
        <xdr:cNvPr id="9" name="吹き出し: 四角形 8">
          <a:extLst>
            <a:ext uri="{FF2B5EF4-FFF2-40B4-BE49-F238E27FC236}">
              <a16:creationId xmlns:a16="http://schemas.microsoft.com/office/drawing/2014/main" id="{0727B25C-FB35-4C57-A492-D64FC8F935C8}"/>
            </a:ext>
          </a:extLst>
        </xdr:cNvPr>
        <xdr:cNvSpPr/>
      </xdr:nvSpPr>
      <xdr:spPr>
        <a:xfrm>
          <a:off x="13569331" y="4072411"/>
          <a:ext cx="2053772" cy="4767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twoCellAnchor>
    <xdr:from>
      <xdr:col>52</xdr:col>
      <xdr:colOff>155863</xdr:colOff>
      <xdr:row>33</xdr:row>
      <xdr:rowOff>554181</xdr:rowOff>
    </xdr:from>
    <xdr:to>
      <xdr:col>54</xdr:col>
      <xdr:colOff>431168</xdr:colOff>
      <xdr:row>34</xdr:row>
      <xdr:rowOff>377123</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263346E5-D9F5-43AD-9D30-DCD7B2B55F63}"/>
            </a:ext>
          </a:extLst>
        </xdr:cNvPr>
        <xdr:cNvSpPr/>
      </xdr:nvSpPr>
      <xdr:spPr>
        <a:xfrm>
          <a:off x="13733318" y="7758545"/>
          <a:ext cx="1591486" cy="429078"/>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1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38</xdr:col>
      <xdr:colOff>0</xdr:colOff>
      <xdr:row>1</xdr:row>
      <xdr:rowOff>0</xdr:rowOff>
    </xdr:from>
    <xdr:to>
      <xdr:col>40</xdr:col>
      <xdr:colOff>375049</xdr:colOff>
      <xdr:row>3</xdr:row>
      <xdr:rowOff>82212</xdr:rowOff>
    </xdr:to>
    <xdr:sp macro="" textlink="">
      <xdr:nvSpPr>
        <xdr:cNvPr id="3" name="Text Box 334">
          <a:extLst>
            <a:ext uri="{FF2B5EF4-FFF2-40B4-BE49-F238E27FC236}">
              <a16:creationId xmlns:a16="http://schemas.microsoft.com/office/drawing/2014/main" id="{00000000-0008-0000-1300-000003000000}"/>
            </a:ext>
          </a:extLst>
        </xdr:cNvPr>
        <xdr:cNvSpPr txBox="1">
          <a:spLocks noChangeArrowheads="1"/>
        </xdr:cNvSpPr>
      </xdr:nvSpPr>
      <xdr:spPr bwMode="auto">
        <a:xfrm>
          <a:off x="8458200" y="251460"/>
          <a:ext cx="923689" cy="394632"/>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50</xdr:col>
      <xdr:colOff>131989</xdr:colOff>
      <xdr:row>29</xdr:row>
      <xdr:rowOff>36346</xdr:rowOff>
    </xdr:from>
    <xdr:to>
      <xdr:col>56</xdr:col>
      <xdr:colOff>335160</xdr:colOff>
      <xdr:row>30</xdr:row>
      <xdr:rowOff>382904</xdr:rowOff>
    </xdr:to>
    <xdr:sp macro="" textlink="">
      <xdr:nvSpPr>
        <xdr:cNvPr id="5" name="吹き出し: 四角形 4">
          <a:extLst>
            <a:ext uri="{FF2B5EF4-FFF2-40B4-BE49-F238E27FC236}">
              <a16:creationId xmlns:a16="http://schemas.microsoft.com/office/drawing/2014/main" id="{BB2A5AA0-0C32-4F4D-8A9E-877BB27CE55E}"/>
            </a:ext>
          </a:extLst>
        </xdr:cNvPr>
        <xdr:cNvSpPr/>
      </xdr:nvSpPr>
      <xdr:spPr>
        <a:xfrm>
          <a:off x="12283168" y="6785489"/>
          <a:ext cx="3155921" cy="809201"/>
        </a:xfrm>
        <a:prstGeom prst="wedgeRectCallout">
          <a:avLst>
            <a:gd name="adj1" fmla="val -77272"/>
            <a:gd name="adj2" fmla="val -38977"/>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・遅延等の内容及び原因を記載するとともに、新たに予定される完了年月日を記載してください。</a:t>
          </a:r>
        </a:p>
      </xdr:txBody>
    </xdr:sp>
    <xdr:clientData/>
  </xdr:twoCellAnchor>
  <xdr:twoCellAnchor>
    <xdr:from>
      <xdr:col>51</xdr:col>
      <xdr:colOff>16239</xdr:colOff>
      <xdr:row>3</xdr:row>
      <xdr:rowOff>0</xdr:rowOff>
    </xdr:from>
    <xdr:to>
      <xdr:col>54</xdr:col>
      <xdr:colOff>42235</xdr:colOff>
      <xdr:row>4</xdr:row>
      <xdr:rowOff>107991</xdr:rowOff>
    </xdr:to>
    <xdr:sp macro="" textlink="">
      <xdr:nvSpPr>
        <xdr:cNvPr id="6" name="吹き出し: 四角形 5">
          <a:extLst>
            <a:ext uri="{FF2B5EF4-FFF2-40B4-BE49-F238E27FC236}">
              <a16:creationId xmlns:a16="http://schemas.microsoft.com/office/drawing/2014/main" id="{9B19B6A0-96F7-4648-A2B3-898CD2FB879F}"/>
            </a:ext>
          </a:extLst>
        </xdr:cNvPr>
        <xdr:cNvSpPr/>
      </xdr:nvSpPr>
      <xdr:spPr>
        <a:xfrm>
          <a:off x="12357918" y="571500"/>
          <a:ext cx="1481960" cy="271277"/>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52</xdr:col>
      <xdr:colOff>381001</xdr:colOff>
      <xdr:row>11</xdr:row>
      <xdr:rowOff>122465</xdr:rowOff>
    </xdr:from>
    <xdr:to>
      <xdr:col>55</xdr:col>
      <xdr:colOff>365653</xdr:colOff>
      <xdr:row>14</xdr:row>
      <xdr:rowOff>48587</xdr:rowOff>
    </xdr:to>
    <xdr:sp macro="" textlink="">
      <xdr:nvSpPr>
        <xdr:cNvPr id="9" name="吹き出し: 四角形 8">
          <a:extLst>
            <a:ext uri="{FF2B5EF4-FFF2-40B4-BE49-F238E27FC236}">
              <a16:creationId xmlns:a16="http://schemas.microsoft.com/office/drawing/2014/main" id="{A9EB67B5-2624-491B-8FF4-B6DCBB824362}"/>
            </a:ext>
          </a:extLst>
        </xdr:cNvPr>
        <xdr:cNvSpPr/>
      </xdr:nvSpPr>
      <xdr:spPr>
        <a:xfrm>
          <a:off x="12872358" y="2163536"/>
          <a:ext cx="1944081" cy="47040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52</xdr:col>
      <xdr:colOff>459469</xdr:colOff>
      <xdr:row>22</xdr:row>
      <xdr:rowOff>60779</xdr:rowOff>
    </xdr:from>
    <xdr:to>
      <xdr:col>55</xdr:col>
      <xdr:colOff>560162</xdr:colOff>
      <xdr:row>23</xdr:row>
      <xdr:rowOff>88501</xdr:rowOff>
    </xdr:to>
    <xdr:sp macro="" textlink="">
      <xdr:nvSpPr>
        <xdr:cNvPr id="10" name="吹き出し: 四角形 9">
          <a:extLst>
            <a:ext uri="{FF2B5EF4-FFF2-40B4-BE49-F238E27FC236}">
              <a16:creationId xmlns:a16="http://schemas.microsoft.com/office/drawing/2014/main" id="{A1933550-5DBC-4CA0-9818-BA3B78AE776C}"/>
            </a:ext>
          </a:extLst>
        </xdr:cNvPr>
        <xdr:cNvSpPr/>
      </xdr:nvSpPr>
      <xdr:spPr>
        <a:xfrm>
          <a:off x="12950826" y="4088493"/>
          <a:ext cx="2060122" cy="4767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39</xdr:col>
      <xdr:colOff>76200</xdr:colOff>
      <xdr:row>0</xdr:row>
      <xdr:rowOff>238125</xdr:rowOff>
    </xdr:from>
    <xdr:to>
      <xdr:col>42</xdr:col>
      <xdr:colOff>237678</xdr:colOff>
      <xdr:row>3</xdr:row>
      <xdr:rowOff>70147</xdr:rowOff>
    </xdr:to>
    <xdr:sp macro="" textlink="">
      <xdr:nvSpPr>
        <xdr:cNvPr id="3" name="Text Box 334">
          <a:extLst>
            <a:ext uri="{FF2B5EF4-FFF2-40B4-BE49-F238E27FC236}">
              <a16:creationId xmlns:a16="http://schemas.microsoft.com/office/drawing/2014/main" id="{00000000-0008-0000-1400-000003000000}"/>
            </a:ext>
          </a:extLst>
        </xdr:cNvPr>
        <xdr:cNvSpPr txBox="1">
          <a:spLocks noChangeArrowheads="1"/>
        </xdr:cNvSpPr>
      </xdr:nvSpPr>
      <xdr:spPr bwMode="auto">
        <a:xfrm>
          <a:off x="8869680" y="238125"/>
          <a:ext cx="915858" cy="403522"/>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53</xdr:col>
      <xdr:colOff>197278</xdr:colOff>
      <xdr:row>3</xdr:row>
      <xdr:rowOff>10432</xdr:rowOff>
    </xdr:from>
    <xdr:to>
      <xdr:col>55</xdr:col>
      <xdr:colOff>376128</xdr:colOff>
      <xdr:row>4</xdr:row>
      <xdr:rowOff>172852</xdr:rowOff>
    </xdr:to>
    <xdr:sp macro="" textlink="">
      <xdr:nvSpPr>
        <xdr:cNvPr id="5" name="吹き出し: 四角形 4">
          <a:extLst>
            <a:ext uri="{FF2B5EF4-FFF2-40B4-BE49-F238E27FC236}">
              <a16:creationId xmlns:a16="http://schemas.microsoft.com/office/drawing/2014/main" id="{182613A3-F676-412F-974E-91EED666B1D2}"/>
            </a:ext>
          </a:extLst>
        </xdr:cNvPr>
        <xdr:cNvSpPr/>
      </xdr:nvSpPr>
      <xdr:spPr>
        <a:xfrm>
          <a:off x="12552564" y="581932"/>
          <a:ext cx="1485135" cy="271277"/>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53</xdr:col>
      <xdr:colOff>238578</xdr:colOff>
      <xdr:row>10</xdr:row>
      <xdr:rowOff>55784</xdr:rowOff>
    </xdr:from>
    <xdr:to>
      <xdr:col>56</xdr:col>
      <xdr:colOff>213706</xdr:colOff>
      <xdr:row>12</xdr:row>
      <xdr:rowOff>145192</xdr:rowOff>
    </xdr:to>
    <xdr:sp macro="" textlink="">
      <xdr:nvSpPr>
        <xdr:cNvPr id="6" name="吹き出し: 四角形 5">
          <a:extLst>
            <a:ext uri="{FF2B5EF4-FFF2-40B4-BE49-F238E27FC236}">
              <a16:creationId xmlns:a16="http://schemas.microsoft.com/office/drawing/2014/main" id="{95851D3E-3063-471A-B54B-A29CC8F00053}"/>
            </a:ext>
          </a:extLst>
        </xdr:cNvPr>
        <xdr:cNvSpPr/>
      </xdr:nvSpPr>
      <xdr:spPr>
        <a:xfrm>
          <a:off x="12593864" y="1811105"/>
          <a:ext cx="1934556" cy="47040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53</xdr:col>
      <xdr:colOff>340179</xdr:colOff>
      <xdr:row>28</xdr:row>
      <xdr:rowOff>577850</xdr:rowOff>
    </xdr:from>
    <xdr:to>
      <xdr:col>58</xdr:col>
      <xdr:colOff>230386</xdr:colOff>
      <xdr:row>29</xdr:row>
      <xdr:rowOff>656347</xdr:rowOff>
    </xdr:to>
    <xdr:sp macro="" textlink="">
      <xdr:nvSpPr>
        <xdr:cNvPr id="7" name="吹き出し: 四角形 6">
          <a:extLst>
            <a:ext uri="{FF2B5EF4-FFF2-40B4-BE49-F238E27FC236}">
              <a16:creationId xmlns:a16="http://schemas.microsoft.com/office/drawing/2014/main" id="{89605853-C5F4-4A69-9B3D-5241143B9271}"/>
            </a:ext>
          </a:extLst>
        </xdr:cNvPr>
        <xdr:cNvSpPr/>
      </xdr:nvSpPr>
      <xdr:spPr>
        <a:xfrm>
          <a:off x="12695465" y="6510564"/>
          <a:ext cx="3155921" cy="799676"/>
        </a:xfrm>
        <a:prstGeom prst="wedgeRectCallout">
          <a:avLst>
            <a:gd name="adj1" fmla="val -82015"/>
            <a:gd name="adj2" fmla="val -37275"/>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事業廃止に至った理由と、その影響を記載ください。</a:t>
          </a:r>
        </a:p>
      </xdr:txBody>
    </xdr:sp>
    <xdr:clientData/>
  </xdr:twoCellAnchor>
  <xdr:twoCellAnchor>
    <xdr:from>
      <xdr:col>53</xdr:col>
      <xdr:colOff>317046</xdr:colOff>
      <xdr:row>20</xdr:row>
      <xdr:rowOff>140601</xdr:rowOff>
    </xdr:from>
    <xdr:to>
      <xdr:col>56</xdr:col>
      <xdr:colOff>408215</xdr:colOff>
      <xdr:row>22</xdr:row>
      <xdr:rowOff>209145</xdr:rowOff>
    </xdr:to>
    <xdr:sp macro="" textlink="">
      <xdr:nvSpPr>
        <xdr:cNvPr id="9" name="吹き出し: 四角形 8">
          <a:extLst>
            <a:ext uri="{FF2B5EF4-FFF2-40B4-BE49-F238E27FC236}">
              <a16:creationId xmlns:a16="http://schemas.microsoft.com/office/drawing/2014/main" id="{3D5ACADB-F918-447D-A915-007A89125781}"/>
            </a:ext>
          </a:extLst>
        </xdr:cNvPr>
        <xdr:cNvSpPr/>
      </xdr:nvSpPr>
      <xdr:spPr>
        <a:xfrm>
          <a:off x="12672332" y="3732887"/>
          <a:ext cx="2050597" cy="4767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643325</xdr:colOff>
      <xdr:row>214</xdr:row>
      <xdr:rowOff>119321</xdr:rowOff>
    </xdr:from>
    <xdr:to>
      <xdr:col>9</xdr:col>
      <xdr:colOff>63787</xdr:colOff>
      <xdr:row>219</xdr:row>
      <xdr:rowOff>39848</xdr:rowOff>
    </xdr:to>
    <xdr:sp macro="" textlink="">
      <xdr:nvSpPr>
        <xdr:cNvPr id="2" name="正方形/長方形 1">
          <a:extLst>
            <a:ext uri="{FF2B5EF4-FFF2-40B4-BE49-F238E27FC236}">
              <a16:creationId xmlns:a16="http://schemas.microsoft.com/office/drawing/2014/main" id="{2485BB1F-5D1C-46F9-B8B7-D6969E81794C}"/>
            </a:ext>
          </a:extLst>
        </xdr:cNvPr>
        <xdr:cNvSpPr/>
      </xdr:nvSpPr>
      <xdr:spPr>
        <a:xfrm>
          <a:off x="8217143" y="7381412"/>
          <a:ext cx="3392099" cy="728709"/>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費用の内容、単価、数量、単位</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見積書の記載内容を転記するかたちで記入してください。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645927</xdr:colOff>
      <xdr:row>219</xdr:row>
      <xdr:rowOff>149998</xdr:rowOff>
    </xdr:from>
    <xdr:to>
      <xdr:col>9</xdr:col>
      <xdr:colOff>72156</xdr:colOff>
      <xdr:row>224</xdr:row>
      <xdr:rowOff>72840</xdr:rowOff>
    </xdr:to>
    <xdr:sp macro="" textlink="">
      <xdr:nvSpPr>
        <xdr:cNvPr id="3" name="正方形/長方形 2">
          <a:extLst>
            <a:ext uri="{FF2B5EF4-FFF2-40B4-BE49-F238E27FC236}">
              <a16:creationId xmlns:a16="http://schemas.microsoft.com/office/drawing/2014/main" id="{F00DFD7B-10D8-455E-9EC4-A3AD88074328}"/>
            </a:ext>
          </a:extLst>
        </xdr:cNvPr>
        <xdr:cNvSpPr/>
      </xdr:nvSpPr>
      <xdr:spPr>
        <a:xfrm>
          <a:off x="8219745" y="8220271"/>
          <a:ext cx="3397866" cy="731024"/>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備考</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見積書と本シート間で突き合わせができるよう、共通する通し番号等を付記してください。</a:t>
          </a:r>
        </a:p>
      </xdr:txBody>
    </xdr:sp>
    <xdr:clientData/>
  </xdr:twoCellAnchor>
  <xdr:twoCellAnchor>
    <xdr:from>
      <xdr:col>3</xdr:col>
      <xdr:colOff>1720744</xdr:colOff>
      <xdr:row>214</xdr:row>
      <xdr:rowOff>84016</xdr:rowOff>
    </xdr:from>
    <xdr:to>
      <xdr:col>5</xdr:col>
      <xdr:colOff>522429</xdr:colOff>
      <xdr:row>231</xdr:row>
      <xdr:rowOff>103909</xdr:rowOff>
    </xdr:to>
    <xdr:sp macro="" textlink="">
      <xdr:nvSpPr>
        <xdr:cNvPr id="4" name="正方形/長方形 3">
          <a:extLst>
            <a:ext uri="{FF2B5EF4-FFF2-40B4-BE49-F238E27FC236}">
              <a16:creationId xmlns:a16="http://schemas.microsoft.com/office/drawing/2014/main" id="{80783DEB-25F4-416E-9342-A15A462EFACD}"/>
            </a:ext>
          </a:extLst>
        </xdr:cNvPr>
        <xdr:cNvSpPr/>
      </xdr:nvSpPr>
      <xdr:spPr>
        <a:xfrm>
          <a:off x="3764289" y="7346107"/>
          <a:ext cx="4331958" cy="2767711"/>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費用区分</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プルダウンで、以下のルールに基づき、各費用について区分を設定してください。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lvl="0" algn="l"/>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①設備費：機器（設備）の費用</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②工事費：工事に係る材料費、労務費、共通仮設費、現場管理費、一般管理費</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内蔵型の場合は対象外経費</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③業務費：設備に係る調査、設計、試験及び検証等に要する費用</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大企業の場合は対象外経費</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④運搬据付費：機器の運搬、据付に係る費用</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設備費の</a:t>
          </a:r>
          <a:r>
            <a:rPr kumimoji="1" lang="en-US" altLang="ja-JP" sz="1200" b="0">
              <a:solidFill>
                <a:srgbClr val="FF0000"/>
              </a:solidFill>
              <a:latin typeface="BIZ UDゴシック" panose="020B0400000000000000" pitchFamily="49" charset="-128"/>
              <a:ea typeface="BIZ UDゴシック" panose="020B0400000000000000" pitchFamily="49" charset="-128"/>
            </a:rPr>
            <a:t>30</a:t>
          </a:r>
          <a:r>
            <a:rPr kumimoji="1" lang="ja-JP" altLang="en-US" sz="1200" b="0">
              <a:solidFill>
                <a:srgbClr val="FF0000"/>
              </a:solidFill>
              <a:latin typeface="BIZ UDゴシック" panose="020B0400000000000000" pitchFamily="49" charset="-128"/>
              <a:ea typeface="BIZ UDゴシック" panose="020B0400000000000000" pitchFamily="49" charset="-128"/>
            </a:rPr>
            <a:t>％が上限</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30489</xdr:colOff>
      <xdr:row>214</xdr:row>
      <xdr:rowOff>76939</xdr:rowOff>
    </xdr:from>
    <xdr:to>
      <xdr:col>13</xdr:col>
      <xdr:colOff>314903</xdr:colOff>
      <xdr:row>226</xdr:row>
      <xdr:rowOff>0</xdr:rowOff>
    </xdr:to>
    <xdr:sp macro="" textlink="">
      <xdr:nvSpPr>
        <xdr:cNvPr id="5" name="正方形/長方形 4">
          <a:extLst>
            <a:ext uri="{FF2B5EF4-FFF2-40B4-BE49-F238E27FC236}">
              <a16:creationId xmlns:a16="http://schemas.microsoft.com/office/drawing/2014/main" id="{FA4E6BF9-EBD7-4AD4-8A8F-3A3557ADEFB8}"/>
            </a:ext>
          </a:extLst>
        </xdr:cNvPr>
        <xdr:cNvSpPr/>
      </xdr:nvSpPr>
      <xdr:spPr>
        <a:xfrm>
          <a:off x="11908724" y="7159057"/>
          <a:ext cx="4408179" cy="1805649"/>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助成対象となる設備本体の品番または型式</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・左表において割り振った設備番号に、対応する設備の品番、型式を記入してください。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・別置型等の場合は</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セットで型式番号が設定されている場合はそれを、無い場合は室外機（冷凍機）の型式を記載ください。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・一つの品番・型式につき、同一の設備番号としてください。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0</xdr:col>
      <xdr:colOff>40247</xdr:colOff>
      <xdr:row>214</xdr:row>
      <xdr:rowOff>87373</xdr:rowOff>
    </xdr:from>
    <xdr:to>
      <xdr:col>3</xdr:col>
      <xdr:colOff>1627910</xdr:colOff>
      <xdr:row>228</xdr:row>
      <xdr:rowOff>156881</xdr:rowOff>
    </xdr:to>
    <xdr:sp macro="" textlink="">
      <xdr:nvSpPr>
        <xdr:cNvPr id="6" name="正方形/長方形 5">
          <a:extLst>
            <a:ext uri="{FF2B5EF4-FFF2-40B4-BE49-F238E27FC236}">
              <a16:creationId xmlns:a16="http://schemas.microsoft.com/office/drawing/2014/main" id="{A33F0A6A-4956-4C68-BBD4-7CDDFA0D28B4}"/>
            </a:ext>
          </a:extLst>
        </xdr:cNvPr>
        <xdr:cNvSpPr/>
      </xdr:nvSpPr>
      <xdr:spPr>
        <a:xfrm>
          <a:off x="40247" y="7169491"/>
          <a:ext cx="3627134" cy="2265861"/>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設備番号</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・助成対象となる導入設備について、機器本体とそれに関連する費用に、プルダウンで同一の設備番号を設定してください。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・同一品番・型式の設備が複数の見積り項目に分かれる場合についても、必ず同一の設備番号としてください。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別置型等で冷凍機、ショーケースが分かれている場合、冷凍機（室外機）を本体、ショーケースを関連設備として同一設備番号にて記入してください。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algn="l"/>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14</xdr:col>
      <xdr:colOff>53434</xdr:colOff>
      <xdr:row>214</xdr:row>
      <xdr:rowOff>68452</xdr:rowOff>
    </xdr:from>
    <xdr:to>
      <xdr:col>18</xdr:col>
      <xdr:colOff>946731</xdr:colOff>
      <xdr:row>221</xdr:row>
      <xdr:rowOff>68097</xdr:rowOff>
    </xdr:to>
    <xdr:sp macro="" textlink="">
      <xdr:nvSpPr>
        <xdr:cNvPr id="7" name="正方形/長方形 6">
          <a:extLst>
            <a:ext uri="{FF2B5EF4-FFF2-40B4-BE49-F238E27FC236}">
              <a16:creationId xmlns:a16="http://schemas.microsoft.com/office/drawing/2014/main" id="{E5C485D2-3E5A-422E-BA85-570DE2DE4237}"/>
            </a:ext>
          </a:extLst>
        </xdr:cNvPr>
        <xdr:cNvSpPr/>
      </xdr:nvSpPr>
      <xdr:spPr>
        <a:xfrm>
          <a:off x="16494161" y="7330543"/>
          <a:ext cx="4472388" cy="1131099"/>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設備種別</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左表において割り振った設備番号に、対応する設備種別を、プルダウンで選択してください。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18</xdr:col>
      <xdr:colOff>1108368</xdr:colOff>
      <xdr:row>214</xdr:row>
      <xdr:rowOff>68262</xdr:rowOff>
    </xdr:from>
    <xdr:to>
      <xdr:col>22</xdr:col>
      <xdr:colOff>68037</xdr:colOff>
      <xdr:row>224</xdr:row>
      <xdr:rowOff>102004</xdr:rowOff>
    </xdr:to>
    <xdr:sp macro="" textlink="">
      <xdr:nvSpPr>
        <xdr:cNvPr id="9" name="正方形/長方形 8">
          <a:extLst>
            <a:ext uri="{FF2B5EF4-FFF2-40B4-BE49-F238E27FC236}">
              <a16:creationId xmlns:a16="http://schemas.microsoft.com/office/drawing/2014/main" id="{5E588D20-F1BB-4B81-B3E4-50AECF7BC5E5}"/>
            </a:ext>
          </a:extLst>
        </xdr:cNvPr>
        <xdr:cNvSpPr/>
      </xdr:nvSpPr>
      <xdr:spPr>
        <a:xfrm>
          <a:off x="21138082" y="7769905"/>
          <a:ext cx="4497776" cy="1802670"/>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設備台数</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・設備番号（同一型番の対象設備）ごとに、機器本体の台数（別置等の場合は室外機（冷凍機）の台数）を、入力してください。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・入力の際は左表における「設備番号」と「費用の内容」「台数」が、右表の「設備番号」「品番または型式」「台数」と合致するようにご留意ください。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22</xdr:col>
      <xdr:colOff>98314</xdr:colOff>
      <xdr:row>2</xdr:row>
      <xdr:rowOff>9936</xdr:rowOff>
    </xdr:from>
    <xdr:to>
      <xdr:col>30</xdr:col>
      <xdr:colOff>854187</xdr:colOff>
      <xdr:row>10</xdr:row>
      <xdr:rowOff>78441</xdr:rowOff>
    </xdr:to>
    <xdr:sp macro="" textlink="">
      <xdr:nvSpPr>
        <xdr:cNvPr id="8" name="正方形/長方形 7">
          <a:extLst>
            <a:ext uri="{FF2B5EF4-FFF2-40B4-BE49-F238E27FC236}">
              <a16:creationId xmlns:a16="http://schemas.microsoft.com/office/drawing/2014/main" id="{BF29C8E4-5B36-4961-92EF-DE1A29A446D6}"/>
            </a:ext>
          </a:extLst>
        </xdr:cNvPr>
        <xdr:cNvSpPr/>
      </xdr:nvSpPr>
      <xdr:spPr>
        <a:xfrm>
          <a:off x="25546873" y="458171"/>
          <a:ext cx="4431402" cy="1895064"/>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設備ごとの助成金交付申請額</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エラー（空白／</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#VALUE!</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）となる場合は、下記を入力しているかご確認ください。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①入力シート内　：　「事業者種別」</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②助成対象経費内訳</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・経費明細表（左表）：「設備番号／費用区分／単価／数量」</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・費用区分表（右表）：「設備台数」</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36</xdr:col>
      <xdr:colOff>88526</xdr:colOff>
      <xdr:row>0</xdr:row>
      <xdr:rowOff>85165</xdr:rowOff>
    </xdr:from>
    <xdr:to>
      <xdr:col>40</xdr:col>
      <xdr:colOff>160992</xdr:colOff>
      <xdr:row>2</xdr:row>
      <xdr:rowOff>163530</xdr:rowOff>
    </xdr:to>
    <xdr:sp macro="" textlink="">
      <xdr:nvSpPr>
        <xdr:cNvPr id="3" name="Text Box 334">
          <a:extLst>
            <a:ext uri="{FF2B5EF4-FFF2-40B4-BE49-F238E27FC236}">
              <a16:creationId xmlns:a16="http://schemas.microsoft.com/office/drawing/2014/main" id="{00000000-0008-0000-1500-000003000000}"/>
            </a:ext>
          </a:extLst>
        </xdr:cNvPr>
        <xdr:cNvSpPr txBox="1">
          <a:spLocks noChangeArrowheads="1"/>
        </xdr:cNvSpPr>
      </xdr:nvSpPr>
      <xdr:spPr bwMode="auto">
        <a:xfrm>
          <a:off x="8492938" y="85165"/>
          <a:ext cx="901701" cy="42574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53</xdr:col>
      <xdr:colOff>112059</xdr:colOff>
      <xdr:row>12</xdr:row>
      <xdr:rowOff>123265</xdr:rowOff>
    </xdr:from>
    <xdr:to>
      <xdr:col>56</xdr:col>
      <xdr:colOff>72699</xdr:colOff>
      <xdr:row>14</xdr:row>
      <xdr:rowOff>276733</xdr:rowOff>
    </xdr:to>
    <xdr:sp macro="" textlink="">
      <xdr:nvSpPr>
        <xdr:cNvPr id="4" name="吹き出し: 四角形 3">
          <a:extLst>
            <a:ext uri="{FF2B5EF4-FFF2-40B4-BE49-F238E27FC236}">
              <a16:creationId xmlns:a16="http://schemas.microsoft.com/office/drawing/2014/main" id="{2F0FDE05-6799-4D59-86C1-64ABA809ABA0}"/>
            </a:ext>
          </a:extLst>
        </xdr:cNvPr>
        <xdr:cNvSpPr/>
      </xdr:nvSpPr>
      <xdr:spPr>
        <a:xfrm>
          <a:off x="13278971" y="2330824"/>
          <a:ext cx="1944081" cy="467233"/>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53</xdr:col>
      <xdr:colOff>190527</xdr:colOff>
      <xdr:row>22</xdr:row>
      <xdr:rowOff>154428</xdr:rowOff>
    </xdr:from>
    <xdr:to>
      <xdr:col>56</xdr:col>
      <xdr:colOff>260858</xdr:colOff>
      <xdr:row>24</xdr:row>
      <xdr:rowOff>59686</xdr:rowOff>
    </xdr:to>
    <xdr:sp macro="" textlink="">
      <xdr:nvSpPr>
        <xdr:cNvPr id="5" name="吹き出し: 四角形 4">
          <a:extLst>
            <a:ext uri="{FF2B5EF4-FFF2-40B4-BE49-F238E27FC236}">
              <a16:creationId xmlns:a16="http://schemas.microsoft.com/office/drawing/2014/main" id="{8045A639-50DA-4590-843F-13533BE30949}"/>
            </a:ext>
          </a:extLst>
        </xdr:cNvPr>
        <xdr:cNvSpPr/>
      </xdr:nvSpPr>
      <xdr:spPr>
        <a:xfrm>
          <a:off x="13357439" y="4255781"/>
          <a:ext cx="2053772" cy="476758"/>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twoCellAnchor>
    <xdr:from>
      <xdr:col>51</xdr:col>
      <xdr:colOff>134471</xdr:colOff>
      <xdr:row>3</xdr:row>
      <xdr:rowOff>67235</xdr:rowOff>
    </xdr:from>
    <xdr:to>
      <xdr:col>54</xdr:col>
      <xdr:colOff>148460</xdr:colOff>
      <xdr:row>5</xdr:row>
      <xdr:rowOff>42303</xdr:rowOff>
    </xdr:to>
    <xdr:sp macro="" textlink="">
      <xdr:nvSpPr>
        <xdr:cNvPr id="6" name="吹き出し: 四角形 5">
          <a:extLst>
            <a:ext uri="{FF2B5EF4-FFF2-40B4-BE49-F238E27FC236}">
              <a16:creationId xmlns:a16="http://schemas.microsoft.com/office/drawing/2014/main" id="{7CF97B69-ACA6-4FF1-9104-819C32A6ED7F}"/>
            </a:ext>
          </a:extLst>
        </xdr:cNvPr>
        <xdr:cNvSpPr/>
      </xdr:nvSpPr>
      <xdr:spPr>
        <a:xfrm>
          <a:off x="12494559" y="638735"/>
          <a:ext cx="1481960" cy="277627"/>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52</xdr:col>
      <xdr:colOff>98078</xdr:colOff>
      <xdr:row>29</xdr:row>
      <xdr:rowOff>88686</xdr:rowOff>
    </xdr:from>
    <xdr:to>
      <xdr:col>56</xdr:col>
      <xdr:colOff>603061</xdr:colOff>
      <xdr:row>33</xdr:row>
      <xdr:rowOff>302559</xdr:rowOff>
    </xdr:to>
    <xdr:sp macro="" textlink="">
      <xdr:nvSpPr>
        <xdr:cNvPr id="7" name="吹き出し: 四角形 6">
          <a:extLst>
            <a:ext uri="{FF2B5EF4-FFF2-40B4-BE49-F238E27FC236}">
              <a16:creationId xmlns:a16="http://schemas.microsoft.com/office/drawing/2014/main" id="{915E9EC6-BAFD-434D-B10C-F381CEC63A7F}"/>
            </a:ext>
          </a:extLst>
        </xdr:cNvPr>
        <xdr:cNvSpPr/>
      </xdr:nvSpPr>
      <xdr:spPr>
        <a:xfrm>
          <a:off x="12603843" y="6576892"/>
          <a:ext cx="3149571" cy="1693049"/>
        </a:xfrm>
        <a:prstGeom prst="wedgeRectCallout">
          <a:avLst>
            <a:gd name="adj1" fmla="val -82015"/>
            <a:gd name="adj2" fmla="val -37275"/>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・取得財産等処分の情報を記載ください。</a:t>
          </a:r>
          <a:endParaRPr kumimoji="1" lang="en-US" altLang="ja-JP" sz="1100">
            <a:solidFill>
              <a:sysClr val="windowText" lastClr="000000"/>
            </a:solidFill>
          </a:endParaRPr>
        </a:p>
        <a:p>
          <a:pPr algn="l"/>
          <a:r>
            <a:rPr kumimoji="1" lang="ja-JP" altLang="en-US" sz="1100">
              <a:solidFill>
                <a:sysClr val="windowText" lastClr="000000"/>
              </a:solidFill>
            </a:rPr>
            <a:t>・売却、譲渡、交換、貸与、担保提供の相手方のある場合は、それぞれの相手方、条件及び金額について記載し、根拠資料（契約書の写しなど）を添付すること。</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36</xdr:col>
      <xdr:colOff>133350</xdr:colOff>
      <xdr:row>0</xdr:row>
      <xdr:rowOff>152400</xdr:rowOff>
    </xdr:from>
    <xdr:to>
      <xdr:col>39</xdr:col>
      <xdr:colOff>298638</xdr:colOff>
      <xdr:row>3</xdr:row>
      <xdr:rowOff>3472</xdr:rowOff>
    </xdr:to>
    <xdr:sp macro="" textlink="">
      <xdr:nvSpPr>
        <xdr:cNvPr id="3" name="Text Box 334">
          <a:extLst>
            <a:ext uri="{FF2B5EF4-FFF2-40B4-BE49-F238E27FC236}">
              <a16:creationId xmlns:a16="http://schemas.microsoft.com/office/drawing/2014/main" id="{00000000-0008-0000-1600-000003000000}"/>
            </a:ext>
          </a:extLst>
        </xdr:cNvPr>
        <xdr:cNvSpPr txBox="1">
          <a:spLocks noChangeArrowheads="1"/>
        </xdr:cNvSpPr>
      </xdr:nvSpPr>
      <xdr:spPr bwMode="auto">
        <a:xfrm>
          <a:off x="8835390" y="152400"/>
          <a:ext cx="929193" cy="460672"/>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51</xdr:col>
      <xdr:colOff>48799</xdr:colOff>
      <xdr:row>13</xdr:row>
      <xdr:rowOff>133591</xdr:rowOff>
    </xdr:from>
    <xdr:to>
      <xdr:col>53</xdr:col>
      <xdr:colOff>604978</xdr:colOff>
      <xdr:row>15</xdr:row>
      <xdr:rowOff>46213</xdr:rowOff>
    </xdr:to>
    <xdr:sp macro="" textlink="">
      <xdr:nvSpPr>
        <xdr:cNvPr id="4" name="吹き出し: 四角形 3">
          <a:extLst>
            <a:ext uri="{FF2B5EF4-FFF2-40B4-BE49-F238E27FC236}">
              <a16:creationId xmlns:a16="http://schemas.microsoft.com/office/drawing/2014/main" id="{574FA10C-15D5-4D41-8E09-8EEF46588C86}"/>
            </a:ext>
          </a:extLst>
        </xdr:cNvPr>
        <xdr:cNvSpPr/>
      </xdr:nvSpPr>
      <xdr:spPr>
        <a:xfrm>
          <a:off x="14431549" y="2351555"/>
          <a:ext cx="1916893" cy="470515"/>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基本情報入力シートと連動</a:t>
          </a:r>
        </a:p>
      </xdr:txBody>
    </xdr:sp>
    <xdr:clientData/>
  </xdr:twoCellAnchor>
  <xdr:twoCellAnchor>
    <xdr:from>
      <xdr:col>51</xdr:col>
      <xdr:colOff>127267</xdr:colOff>
      <xdr:row>22</xdr:row>
      <xdr:rowOff>223265</xdr:rowOff>
    </xdr:from>
    <xdr:to>
      <xdr:col>54</xdr:col>
      <xdr:colOff>106430</xdr:colOff>
      <xdr:row>24</xdr:row>
      <xdr:rowOff>104484</xdr:rowOff>
    </xdr:to>
    <xdr:sp macro="" textlink="">
      <xdr:nvSpPr>
        <xdr:cNvPr id="5" name="吹き出し: 四角形 4">
          <a:extLst>
            <a:ext uri="{FF2B5EF4-FFF2-40B4-BE49-F238E27FC236}">
              <a16:creationId xmlns:a16="http://schemas.microsoft.com/office/drawing/2014/main" id="{3F8F36A9-9ADA-455F-9E45-FE2771775BD6}"/>
            </a:ext>
          </a:extLst>
        </xdr:cNvPr>
        <xdr:cNvSpPr/>
      </xdr:nvSpPr>
      <xdr:spPr>
        <a:xfrm>
          <a:off x="14510017" y="4305408"/>
          <a:ext cx="2020234" cy="479933"/>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交付決定後入力シートと連動</a:t>
          </a:r>
        </a:p>
      </xdr:txBody>
    </xdr:sp>
    <xdr:clientData/>
  </xdr:twoCellAnchor>
  <xdr:twoCellAnchor>
    <xdr:from>
      <xdr:col>48</xdr:col>
      <xdr:colOff>108857</xdr:colOff>
      <xdr:row>4</xdr:row>
      <xdr:rowOff>122465</xdr:rowOff>
    </xdr:from>
    <xdr:to>
      <xdr:col>52</xdr:col>
      <xdr:colOff>48460</xdr:colOff>
      <xdr:row>6</xdr:row>
      <xdr:rowOff>25414</xdr:rowOff>
    </xdr:to>
    <xdr:sp macro="" textlink="">
      <xdr:nvSpPr>
        <xdr:cNvPr id="6" name="吹き出し: 四角形 5">
          <a:extLst>
            <a:ext uri="{FF2B5EF4-FFF2-40B4-BE49-F238E27FC236}">
              <a16:creationId xmlns:a16="http://schemas.microsoft.com/office/drawing/2014/main" id="{32773C90-63D5-430B-8377-C898AD57FFBD}"/>
            </a:ext>
          </a:extLst>
        </xdr:cNvPr>
        <xdr:cNvSpPr/>
      </xdr:nvSpPr>
      <xdr:spPr>
        <a:xfrm>
          <a:off x="13647964" y="639536"/>
          <a:ext cx="1463603" cy="297557"/>
        </a:xfrm>
        <a:prstGeom prst="wedgeRectCallout">
          <a:avLst>
            <a:gd name="adj1" fmla="val -77449"/>
            <a:gd name="adj2" fmla="val -54812"/>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申請日を入力</a:t>
          </a:r>
        </a:p>
      </xdr:txBody>
    </xdr:sp>
    <xdr:clientData/>
  </xdr:twoCellAnchor>
  <xdr:twoCellAnchor>
    <xdr:from>
      <xdr:col>48</xdr:col>
      <xdr:colOff>218968</xdr:colOff>
      <xdr:row>29</xdr:row>
      <xdr:rowOff>59099</xdr:rowOff>
    </xdr:from>
    <xdr:to>
      <xdr:col>54</xdr:col>
      <xdr:colOff>445458</xdr:colOff>
      <xdr:row>34</xdr:row>
      <xdr:rowOff>95251</xdr:rowOff>
    </xdr:to>
    <xdr:sp macro="" textlink="">
      <xdr:nvSpPr>
        <xdr:cNvPr id="7" name="吹き出し: 四角形 6">
          <a:extLst>
            <a:ext uri="{FF2B5EF4-FFF2-40B4-BE49-F238E27FC236}">
              <a16:creationId xmlns:a16="http://schemas.microsoft.com/office/drawing/2014/main" id="{69283ABC-C869-47EB-A34A-2765FB66091E}"/>
            </a:ext>
          </a:extLst>
        </xdr:cNvPr>
        <xdr:cNvSpPr/>
      </xdr:nvSpPr>
      <xdr:spPr>
        <a:xfrm>
          <a:off x="13758075" y="6631349"/>
          <a:ext cx="3111204" cy="1464902"/>
        </a:xfrm>
        <a:prstGeom prst="wedgeRectCallout">
          <a:avLst>
            <a:gd name="adj1" fmla="val -82015"/>
            <a:gd name="adj2" fmla="val -37275"/>
          </a:avLst>
        </a:prstGeom>
        <a:solidFill>
          <a:schemeClr val="accent6">
            <a:lumMod val="20000"/>
            <a:lumOff val="80000"/>
          </a:schemeClr>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・助成事業承継に係る情報を記載してください。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・事業の承継先の情報を記載するとともに、承継を行う者（助成対象事業者／共同申請者）をプルダウンで選択してください。</a:t>
          </a:r>
        </a:p>
      </xdr:txBody>
    </xdr:sp>
    <xdr:clientData/>
  </xdr:twoCellAnchor>
  <xdr:twoCellAnchor>
    <xdr:from>
      <xdr:col>50</xdr:col>
      <xdr:colOff>68036</xdr:colOff>
      <xdr:row>35</xdr:row>
      <xdr:rowOff>136070</xdr:rowOff>
    </xdr:from>
    <xdr:to>
      <xdr:col>54</xdr:col>
      <xdr:colOff>391432</xdr:colOff>
      <xdr:row>41</xdr:row>
      <xdr:rowOff>207281</xdr:rowOff>
    </xdr:to>
    <xdr:sp macro="" textlink="">
      <xdr:nvSpPr>
        <xdr:cNvPr id="8" name="吹き出し: 四角形 7">
          <a:extLst>
            <a:ext uri="{FF2B5EF4-FFF2-40B4-BE49-F238E27FC236}">
              <a16:creationId xmlns:a16="http://schemas.microsoft.com/office/drawing/2014/main" id="{44B7279B-4743-4293-A8F5-FDDFB975B5A5}"/>
            </a:ext>
          </a:extLst>
        </xdr:cNvPr>
        <xdr:cNvSpPr/>
      </xdr:nvSpPr>
      <xdr:spPr>
        <a:xfrm>
          <a:off x="14178643" y="8327570"/>
          <a:ext cx="2636610" cy="1200604"/>
        </a:xfrm>
        <a:prstGeom prst="wedgeRectCallout">
          <a:avLst>
            <a:gd name="adj1" fmla="val -156155"/>
            <a:gd name="adj2" fmla="val 79679"/>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担当者の連絡先を記載してください。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294575</xdr:colOff>
      <xdr:row>5</xdr:row>
      <xdr:rowOff>142203</xdr:rowOff>
    </xdr:from>
    <xdr:to>
      <xdr:col>20</xdr:col>
      <xdr:colOff>779318</xdr:colOff>
      <xdr:row>16</xdr:row>
      <xdr:rowOff>372565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16802" y="1042748"/>
          <a:ext cx="2788061" cy="308786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a:p>
          <a:endParaRPr kumimoji="1" lang="en-US" altLang="ja-JP" sz="1200" b="0" u="none">
            <a:latin typeface="BIZ UDゴシック" panose="020B0400000000000000" pitchFamily="49" charset="-128"/>
            <a:ea typeface="BIZ UDゴシック" panose="020B0400000000000000" pitchFamily="49" charset="-128"/>
          </a:endParaRPr>
        </a:p>
        <a:p>
          <a:r>
            <a:rPr kumimoji="1" lang="ja-JP" altLang="en-US" sz="1200" b="0" u="none">
              <a:latin typeface="BIZ UDゴシック" panose="020B0400000000000000" pitchFamily="49" charset="-128"/>
              <a:ea typeface="BIZ UDゴシック" panose="020B0400000000000000" pitchFamily="49" charset="-128"/>
            </a:rPr>
            <a:t>・郵送等でご提出いただく場合も「①基本情報入力シート」「助成対象経費内訳」をご利用ください。交付申請額が自動で算出できます。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64225</xdr:colOff>
      <xdr:row>3</xdr:row>
      <xdr:rowOff>136071</xdr:rowOff>
    </xdr:from>
    <xdr:to>
      <xdr:col>16</xdr:col>
      <xdr:colOff>250915</xdr:colOff>
      <xdr:row>25</xdr:row>
      <xdr:rowOff>17417</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239160" y="657875"/>
          <a:ext cx="186690" cy="7807803"/>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261759</xdr:colOff>
      <xdr:row>13</xdr:row>
      <xdr:rowOff>375016</xdr:rowOff>
    </xdr:from>
    <xdr:to>
      <xdr:col>20</xdr:col>
      <xdr:colOff>512323</xdr:colOff>
      <xdr:row>15</xdr:row>
      <xdr:rowOff>64116</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B36CE9A-DE9C-449C-89AF-FA81713EB83A}"/>
            </a:ext>
          </a:extLst>
        </xdr:cNvPr>
        <xdr:cNvSpPr/>
      </xdr:nvSpPr>
      <xdr:spPr>
        <a:xfrm>
          <a:off x="8730350" y="2972743"/>
          <a:ext cx="2207518" cy="693555"/>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266943</xdr:colOff>
      <xdr:row>2</xdr:row>
      <xdr:rowOff>21323</xdr:rowOff>
    </xdr:from>
    <xdr:to>
      <xdr:col>22</xdr:col>
      <xdr:colOff>534664</xdr:colOff>
      <xdr:row>10</xdr:row>
      <xdr:rowOff>198200</xdr:rowOff>
    </xdr:to>
    <xdr:sp macro="" textlink="">
      <xdr:nvSpPr>
        <xdr:cNvPr id="2" name="テキスト ボックス 1">
          <a:extLst>
            <a:ext uri="{FF2B5EF4-FFF2-40B4-BE49-F238E27FC236}">
              <a16:creationId xmlns:a16="http://schemas.microsoft.com/office/drawing/2014/main" id="{3F5843AA-4FE7-43C8-A443-E4E47DFBC439}"/>
            </a:ext>
          </a:extLst>
        </xdr:cNvPr>
        <xdr:cNvSpPr txBox="1"/>
      </xdr:nvSpPr>
      <xdr:spPr>
        <a:xfrm>
          <a:off x="6294907" y="361502"/>
          <a:ext cx="2934721" cy="167366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第１号様式の１</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67368</xdr:colOff>
      <xdr:row>0</xdr:row>
      <xdr:rowOff>34636</xdr:rowOff>
    </xdr:from>
    <xdr:to>
      <xdr:col>18</xdr:col>
      <xdr:colOff>173182</xdr:colOff>
      <xdr:row>32</xdr:row>
      <xdr:rowOff>173182</xdr:rowOff>
    </xdr:to>
    <xdr:sp macro="" textlink="">
      <xdr:nvSpPr>
        <xdr:cNvPr id="3" name="右中かっこ 2">
          <a:extLst>
            <a:ext uri="{FF2B5EF4-FFF2-40B4-BE49-F238E27FC236}">
              <a16:creationId xmlns:a16="http://schemas.microsoft.com/office/drawing/2014/main" id="{FCD17A77-C7E2-46F1-835E-8F2986BDFF0A}"/>
            </a:ext>
          </a:extLst>
        </xdr:cNvPr>
        <xdr:cNvSpPr/>
      </xdr:nvSpPr>
      <xdr:spPr>
        <a:xfrm>
          <a:off x="6163368" y="34636"/>
          <a:ext cx="105814" cy="6944591"/>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571500</xdr:colOff>
      <xdr:row>7</xdr:row>
      <xdr:rowOff>1</xdr:rowOff>
    </xdr:from>
    <xdr:to>
      <xdr:col>22</xdr:col>
      <xdr:colOff>152304</xdr:colOff>
      <xdr:row>9</xdr:row>
      <xdr:rowOff>216770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A7D26618-735D-4284-B4FC-DCF1F2AF74C8}"/>
            </a:ext>
          </a:extLst>
        </xdr:cNvPr>
        <xdr:cNvSpPr/>
      </xdr:nvSpPr>
      <xdr:spPr>
        <a:xfrm>
          <a:off x="6735536" y="1143001"/>
          <a:ext cx="2193375" cy="67941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246384</xdr:colOff>
      <xdr:row>3</xdr:row>
      <xdr:rowOff>22513</xdr:rowOff>
    </xdr:from>
    <xdr:to>
      <xdr:col>16</xdr:col>
      <xdr:colOff>163137</xdr:colOff>
      <xdr:row>6</xdr:row>
      <xdr:rowOff>510641</xdr:rowOff>
    </xdr:to>
    <xdr:sp macro="" textlink="">
      <xdr:nvSpPr>
        <xdr:cNvPr id="2" name="テキスト ボックス 1">
          <a:extLst>
            <a:ext uri="{FF2B5EF4-FFF2-40B4-BE49-F238E27FC236}">
              <a16:creationId xmlns:a16="http://schemas.microsoft.com/office/drawing/2014/main" id="{B2ECCC99-D793-4854-9443-B141D5F89128}"/>
            </a:ext>
          </a:extLst>
        </xdr:cNvPr>
        <xdr:cNvSpPr txBox="1"/>
      </xdr:nvSpPr>
      <xdr:spPr>
        <a:xfrm>
          <a:off x="7776737" y="526778"/>
          <a:ext cx="2964753" cy="1631128"/>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第１号様式の２</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82250</xdr:colOff>
      <xdr:row>1</xdr:row>
      <xdr:rowOff>65331</xdr:rowOff>
    </xdr:from>
    <xdr:to>
      <xdr:col>11</xdr:col>
      <xdr:colOff>190500</xdr:colOff>
      <xdr:row>12</xdr:row>
      <xdr:rowOff>410808</xdr:rowOff>
    </xdr:to>
    <xdr:sp macro="" textlink="">
      <xdr:nvSpPr>
        <xdr:cNvPr id="3" name="右中かっこ 2">
          <a:extLst>
            <a:ext uri="{FF2B5EF4-FFF2-40B4-BE49-F238E27FC236}">
              <a16:creationId xmlns:a16="http://schemas.microsoft.com/office/drawing/2014/main" id="{72B2EFFB-B824-4165-98A2-BED93BE509B9}"/>
            </a:ext>
          </a:extLst>
        </xdr:cNvPr>
        <xdr:cNvSpPr/>
      </xdr:nvSpPr>
      <xdr:spPr>
        <a:xfrm>
          <a:off x="7612603" y="233419"/>
          <a:ext cx="108250" cy="4648536"/>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68036</xdr:colOff>
      <xdr:row>4</xdr:row>
      <xdr:rowOff>381000</xdr:rowOff>
    </xdr:from>
    <xdr:to>
      <xdr:col>15</xdr:col>
      <xdr:colOff>315589</xdr:colOff>
      <xdr:row>6</xdr:row>
      <xdr:rowOff>325627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69678E2-F296-4898-BD14-6BB7507CDE40}"/>
            </a:ext>
          </a:extLst>
        </xdr:cNvPr>
        <xdr:cNvSpPr/>
      </xdr:nvSpPr>
      <xdr:spPr>
        <a:xfrm>
          <a:off x="8109857" y="1306286"/>
          <a:ext cx="2193375" cy="67941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74295</xdr:colOff>
      <xdr:row>25</xdr:row>
      <xdr:rowOff>78104</xdr:rowOff>
    </xdr:from>
    <xdr:to>
      <xdr:col>49</xdr:col>
      <xdr:colOff>120015</xdr:colOff>
      <xdr:row>30</xdr:row>
      <xdr:rowOff>9525</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0961370" y="7498079"/>
          <a:ext cx="1226820" cy="683896"/>
        </a:xfrm>
        <a:prstGeom prst="wedgeRectCallout">
          <a:avLst>
            <a:gd name="adj1" fmla="val -200369"/>
            <a:gd name="adj2" fmla="val 56097"/>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自動入力のため、入力は不要</a:t>
          </a:r>
        </a:p>
      </xdr:txBody>
    </xdr:sp>
    <xdr:clientData/>
  </xdr:twoCellAnchor>
  <xdr:twoCellAnchor>
    <xdr:from>
      <xdr:col>47</xdr:col>
      <xdr:colOff>428625</xdr:colOff>
      <xdr:row>0</xdr:row>
      <xdr:rowOff>95250</xdr:rowOff>
    </xdr:from>
    <xdr:to>
      <xdr:col>49</xdr:col>
      <xdr:colOff>174813</xdr:colOff>
      <xdr:row>2</xdr:row>
      <xdr:rowOff>264457</xdr:rowOff>
    </xdr:to>
    <xdr:sp macro="" textlink="">
      <xdr:nvSpPr>
        <xdr:cNvPr id="3" name="Text Box 334">
          <a:extLst>
            <a:ext uri="{FF2B5EF4-FFF2-40B4-BE49-F238E27FC236}">
              <a16:creationId xmlns:a16="http://schemas.microsoft.com/office/drawing/2014/main" id="{00000000-0008-0000-0500-000003000000}"/>
            </a:ext>
          </a:extLst>
        </xdr:cNvPr>
        <xdr:cNvSpPr txBox="1">
          <a:spLocks noChangeArrowheads="1"/>
        </xdr:cNvSpPr>
      </xdr:nvSpPr>
      <xdr:spPr bwMode="auto">
        <a:xfrm>
          <a:off x="11115675" y="95250"/>
          <a:ext cx="927288" cy="46130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17</xdr:col>
      <xdr:colOff>102950</xdr:colOff>
      <xdr:row>25</xdr:row>
      <xdr:rowOff>148590</xdr:rowOff>
    </xdr:from>
    <xdr:to>
      <xdr:col>21</xdr:col>
      <xdr:colOff>244493</xdr:colOff>
      <xdr:row>36</xdr:row>
      <xdr:rowOff>78552</xdr:rowOff>
    </xdr:to>
    <xdr:sp macro="" textlink="">
      <xdr:nvSpPr>
        <xdr:cNvPr id="5" name="テキスト ボックス 4">
          <a:extLst>
            <a:ext uri="{FF2B5EF4-FFF2-40B4-BE49-F238E27FC236}">
              <a16:creationId xmlns:a16="http://schemas.microsoft.com/office/drawing/2014/main" id="{A256D71A-CEE8-4927-BADC-77F0722C9290}"/>
            </a:ext>
          </a:extLst>
        </xdr:cNvPr>
        <xdr:cNvSpPr txBox="1"/>
      </xdr:nvSpPr>
      <xdr:spPr>
        <a:xfrm>
          <a:off x="6198950" y="7568565"/>
          <a:ext cx="2579943" cy="181591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26671</xdr:colOff>
      <xdr:row>25</xdr:row>
      <xdr:rowOff>133349</xdr:rowOff>
    </xdr:from>
    <xdr:to>
      <xdr:col>17</xdr:col>
      <xdr:colOff>114041</xdr:colOff>
      <xdr:row>36</xdr:row>
      <xdr:rowOff>205749</xdr:rowOff>
    </xdr:to>
    <xdr:sp macro="" textlink="">
      <xdr:nvSpPr>
        <xdr:cNvPr id="6" name="右中かっこ 5">
          <a:extLst>
            <a:ext uri="{FF2B5EF4-FFF2-40B4-BE49-F238E27FC236}">
              <a16:creationId xmlns:a16="http://schemas.microsoft.com/office/drawing/2014/main" id="{3A9D50AF-08C6-4844-A395-717EFA688489}"/>
            </a:ext>
          </a:extLst>
        </xdr:cNvPr>
        <xdr:cNvSpPr/>
      </xdr:nvSpPr>
      <xdr:spPr>
        <a:xfrm>
          <a:off x="6122671" y="7553324"/>
          <a:ext cx="87370" cy="1958350"/>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64770</xdr:colOff>
      <xdr:row>19</xdr:row>
      <xdr:rowOff>9525</xdr:rowOff>
    </xdr:from>
    <xdr:to>
      <xdr:col>21</xdr:col>
      <xdr:colOff>249472</xdr:colOff>
      <xdr:row>23</xdr:row>
      <xdr:rowOff>142579</xdr:rowOff>
    </xdr:to>
    <xdr:sp macro="" textlink="">
      <xdr:nvSpPr>
        <xdr:cNvPr id="8" name="正方形/長方形 7">
          <a:extLst>
            <a:ext uri="{FF2B5EF4-FFF2-40B4-BE49-F238E27FC236}">
              <a16:creationId xmlns:a16="http://schemas.microsoft.com/office/drawing/2014/main" id="{FE47713A-F28C-4F18-A18D-6171EA4165FA}"/>
            </a:ext>
          </a:extLst>
        </xdr:cNvPr>
        <xdr:cNvSpPr/>
      </xdr:nvSpPr>
      <xdr:spPr>
        <a:xfrm>
          <a:off x="6160770" y="6019800"/>
          <a:ext cx="2623102" cy="1161754"/>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誓約事項を確認のうえ、青色セルの</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の選択をお願いします。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242454</xdr:colOff>
      <xdr:row>31</xdr:row>
      <xdr:rowOff>69272</xdr:rowOff>
    </xdr:from>
    <xdr:to>
      <xdr:col>21</xdr:col>
      <xdr:colOff>11284</xdr:colOff>
      <xdr:row>34</xdr:row>
      <xdr:rowOff>73275</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E9A83BD-8CE0-467D-8474-DF4A6A9EB5E6}"/>
            </a:ext>
          </a:extLst>
        </xdr:cNvPr>
        <xdr:cNvSpPr/>
      </xdr:nvSpPr>
      <xdr:spPr>
        <a:xfrm>
          <a:off x="6303818" y="8416636"/>
          <a:ext cx="2193375" cy="67941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221060</xdr:colOff>
      <xdr:row>25</xdr:row>
      <xdr:rowOff>148590</xdr:rowOff>
    </xdr:from>
    <xdr:to>
      <xdr:col>22</xdr:col>
      <xdr:colOff>145433</xdr:colOff>
      <xdr:row>36</xdr:row>
      <xdr:rowOff>78552</xdr:rowOff>
    </xdr:to>
    <xdr:sp macro="" textlink="">
      <xdr:nvSpPr>
        <xdr:cNvPr id="5" name="テキスト ボックス 4">
          <a:extLst>
            <a:ext uri="{FF2B5EF4-FFF2-40B4-BE49-F238E27FC236}">
              <a16:creationId xmlns:a16="http://schemas.microsoft.com/office/drawing/2014/main" id="{3C1CB560-253F-41EE-B594-359188CE52DA}"/>
            </a:ext>
          </a:extLst>
        </xdr:cNvPr>
        <xdr:cNvSpPr txBox="1"/>
      </xdr:nvSpPr>
      <xdr:spPr>
        <a:xfrm>
          <a:off x="6172280" y="7568565"/>
          <a:ext cx="2972373" cy="181591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59056</xdr:colOff>
      <xdr:row>25</xdr:row>
      <xdr:rowOff>137159</xdr:rowOff>
    </xdr:from>
    <xdr:to>
      <xdr:col>17</xdr:col>
      <xdr:colOff>213101</xdr:colOff>
      <xdr:row>36</xdr:row>
      <xdr:rowOff>201939</xdr:rowOff>
    </xdr:to>
    <xdr:sp macro="" textlink="">
      <xdr:nvSpPr>
        <xdr:cNvPr id="6" name="右中かっこ 5">
          <a:extLst>
            <a:ext uri="{FF2B5EF4-FFF2-40B4-BE49-F238E27FC236}">
              <a16:creationId xmlns:a16="http://schemas.microsoft.com/office/drawing/2014/main" id="{74639432-8C94-4B79-A02D-74A7E255321C}"/>
            </a:ext>
          </a:extLst>
        </xdr:cNvPr>
        <xdr:cNvSpPr/>
      </xdr:nvSpPr>
      <xdr:spPr>
        <a:xfrm>
          <a:off x="6008371" y="7553324"/>
          <a:ext cx="154045" cy="1958350"/>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19</xdr:row>
      <xdr:rowOff>17145</xdr:rowOff>
    </xdr:from>
    <xdr:to>
      <xdr:col>22</xdr:col>
      <xdr:colOff>169462</xdr:colOff>
      <xdr:row>23</xdr:row>
      <xdr:rowOff>154009</xdr:rowOff>
    </xdr:to>
    <xdr:sp macro="" textlink="">
      <xdr:nvSpPr>
        <xdr:cNvPr id="8" name="正方形/長方形 7">
          <a:extLst>
            <a:ext uri="{FF2B5EF4-FFF2-40B4-BE49-F238E27FC236}">
              <a16:creationId xmlns:a16="http://schemas.microsoft.com/office/drawing/2014/main" id="{60639495-CF30-4F94-ABF2-755B3C6631BF}"/>
            </a:ext>
          </a:extLst>
        </xdr:cNvPr>
        <xdr:cNvSpPr/>
      </xdr:nvSpPr>
      <xdr:spPr>
        <a:xfrm>
          <a:off x="6090805" y="6095827"/>
          <a:ext cx="3066793" cy="1158637"/>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の選択をお願いします。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530678</xdr:colOff>
      <xdr:row>31</xdr:row>
      <xdr:rowOff>27215</xdr:rowOff>
    </xdr:from>
    <xdr:to>
      <xdr:col>21</xdr:col>
      <xdr:colOff>274767</xdr:colOff>
      <xdr:row>34</xdr:row>
      <xdr:rowOff>39877</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7636057B-AD82-415B-9568-40ED8A0D522E}"/>
            </a:ext>
          </a:extLst>
        </xdr:cNvPr>
        <xdr:cNvSpPr/>
      </xdr:nvSpPr>
      <xdr:spPr>
        <a:xfrm>
          <a:off x="6735535" y="8518072"/>
          <a:ext cx="2193375" cy="67941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190581</xdr:colOff>
      <xdr:row>29</xdr:row>
      <xdr:rowOff>19052</xdr:rowOff>
    </xdr:from>
    <xdr:to>
      <xdr:col>21</xdr:col>
      <xdr:colOff>571501</xdr:colOff>
      <xdr:row>38</xdr:row>
      <xdr:rowOff>156883</xdr:rowOff>
    </xdr:to>
    <xdr:sp macro="" textlink="">
      <xdr:nvSpPr>
        <xdr:cNvPr id="5" name="テキスト ボックス 4">
          <a:extLst>
            <a:ext uri="{FF2B5EF4-FFF2-40B4-BE49-F238E27FC236}">
              <a16:creationId xmlns:a16="http://schemas.microsoft.com/office/drawing/2014/main" id="{8A7F48C5-E94C-4BB1-9F69-456AA2B7EB61}"/>
            </a:ext>
          </a:extLst>
        </xdr:cNvPr>
        <xdr:cNvSpPr txBox="1"/>
      </xdr:nvSpPr>
      <xdr:spPr>
        <a:xfrm>
          <a:off x="6219346" y="7907993"/>
          <a:ext cx="2801390" cy="198680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49531</xdr:colOff>
      <xdr:row>29</xdr:row>
      <xdr:rowOff>17145</xdr:rowOff>
    </xdr:from>
    <xdr:to>
      <xdr:col>17</xdr:col>
      <xdr:colOff>207645</xdr:colOff>
      <xdr:row>38</xdr:row>
      <xdr:rowOff>200034</xdr:rowOff>
    </xdr:to>
    <xdr:sp macro="" textlink="">
      <xdr:nvSpPr>
        <xdr:cNvPr id="6" name="右中かっこ 5">
          <a:extLst>
            <a:ext uri="{FF2B5EF4-FFF2-40B4-BE49-F238E27FC236}">
              <a16:creationId xmlns:a16="http://schemas.microsoft.com/office/drawing/2014/main" id="{E04B0557-C239-4A2A-B9E7-0631400E0CA4}"/>
            </a:ext>
          </a:extLst>
        </xdr:cNvPr>
        <xdr:cNvSpPr/>
      </xdr:nvSpPr>
      <xdr:spPr>
        <a:xfrm>
          <a:off x="6116956" y="7913370"/>
          <a:ext cx="158114" cy="2011689"/>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67235</xdr:colOff>
      <xdr:row>23</xdr:row>
      <xdr:rowOff>56029</xdr:rowOff>
    </xdr:from>
    <xdr:to>
      <xdr:col>22</xdr:col>
      <xdr:colOff>136191</xdr:colOff>
      <xdr:row>26</xdr:row>
      <xdr:rowOff>58449</xdr:rowOff>
    </xdr:to>
    <xdr:sp macro="" textlink="">
      <xdr:nvSpPr>
        <xdr:cNvPr id="4" name="正方形/長方形 3">
          <a:extLst>
            <a:ext uri="{FF2B5EF4-FFF2-40B4-BE49-F238E27FC236}">
              <a16:creationId xmlns:a16="http://schemas.microsoft.com/office/drawing/2014/main" id="{78AB02C5-5F6A-48DD-9F5C-F5F66DFB4B8F}"/>
            </a:ext>
          </a:extLst>
        </xdr:cNvPr>
        <xdr:cNvSpPr/>
      </xdr:nvSpPr>
      <xdr:spPr>
        <a:xfrm>
          <a:off x="6073588" y="6264088"/>
          <a:ext cx="3094544" cy="1167832"/>
        </a:xfrm>
        <a:prstGeom prst="rect">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の選択をお願いします。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504264</xdr:colOff>
      <xdr:row>33</xdr:row>
      <xdr:rowOff>100853</xdr:rowOff>
    </xdr:from>
    <xdr:to>
      <xdr:col>21</xdr:col>
      <xdr:colOff>277168</xdr:colOff>
      <xdr:row>36</xdr:row>
      <xdr:rowOff>114262</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6012A13F-AD89-412E-AABE-3AF28BB760F4}"/>
            </a:ext>
          </a:extLst>
        </xdr:cNvPr>
        <xdr:cNvSpPr/>
      </xdr:nvSpPr>
      <xdr:spPr>
        <a:xfrm>
          <a:off x="6510617" y="8819029"/>
          <a:ext cx="2193375" cy="68576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559377</xdr:colOff>
      <xdr:row>4</xdr:row>
      <xdr:rowOff>28287</xdr:rowOff>
    </xdr:from>
    <xdr:to>
      <xdr:col>28</xdr:col>
      <xdr:colOff>463577</xdr:colOff>
      <xdr:row>6</xdr:row>
      <xdr:rowOff>298412</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4FFFD3DA-5E3C-4386-AFFA-98C9C7A3A77E}"/>
            </a:ext>
          </a:extLst>
        </xdr:cNvPr>
        <xdr:cNvSpPr/>
      </xdr:nvSpPr>
      <xdr:spPr>
        <a:xfrm>
          <a:off x="9027102" y="1104612"/>
          <a:ext cx="2714075" cy="679700"/>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22</xdr:col>
      <xdr:colOff>600970</xdr:colOff>
      <xdr:row>18</xdr:row>
      <xdr:rowOff>131687</xdr:rowOff>
    </xdr:from>
    <xdr:to>
      <xdr:col>29</xdr:col>
      <xdr:colOff>8890</xdr:colOff>
      <xdr:row>18</xdr:row>
      <xdr:rowOff>520945</xdr:rowOff>
    </xdr:to>
    <xdr:sp macro="" textlink="">
      <xdr:nvSpPr>
        <xdr:cNvPr id="3" name="四角形: 角度付き 2">
          <a:hlinkClick xmlns:r="http://schemas.openxmlformats.org/officeDocument/2006/relationships" r:id="rId2"/>
          <a:extLst>
            <a:ext uri="{FF2B5EF4-FFF2-40B4-BE49-F238E27FC236}">
              <a16:creationId xmlns:a16="http://schemas.microsoft.com/office/drawing/2014/main" id="{323314DD-4498-58B4-BFF3-D9950FA9217F}"/>
            </a:ext>
          </a:extLst>
        </xdr:cNvPr>
        <xdr:cNvSpPr/>
      </xdr:nvSpPr>
      <xdr:spPr>
        <a:xfrm>
          <a:off x="9085547" y="5304495"/>
          <a:ext cx="2800285" cy="389258"/>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200" b="1" u="sng">
              <a:solidFill>
                <a:srgbClr val="0070C0"/>
              </a:solidFill>
            </a:rPr>
            <a:t>【</a:t>
          </a:r>
          <a:r>
            <a:rPr kumimoji="1" lang="ja-JP" altLang="en-US" sz="1200" b="1" u="sng">
              <a:solidFill>
                <a:srgbClr val="0070C0"/>
              </a:solidFill>
            </a:rPr>
            <a:t>参考</a:t>
          </a:r>
          <a:r>
            <a:rPr kumimoji="1" lang="en-US" altLang="ja-JP" sz="1200" b="1" u="sng">
              <a:solidFill>
                <a:srgbClr val="0070C0"/>
              </a:solidFill>
            </a:rPr>
            <a:t>】</a:t>
          </a:r>
          <a:r>
            <a:rPr kumimoji="1" lang="ja-JP" altLang="en-US" sz="1200" b="1" u="sng">
              <a:solidFill>
                <a:srgbClr val="0070C0"/>
              </a:solidFill>
            </a:rPr>
            <a:t>法定耐用年数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yodoshinsei-jiro@ja-nre.jp" TargetMode="External"/><Relationship Id="rId1" Type="http://schemas.openxmlformats.org/officeDocument/2006/relationships/hyperlink" Target="mailto:shinsei-taro@nre.jp" TargetMode="Externa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Y61"/>
  <sheetViews>
    <sheetView topLeftCell="A19" zoomScale="85" zoomScaleNormal="85" workbookViewId="0">
      <selection activeCell="I26" sqref="I26"/>
    </sheetView>
  </sheetViews>
  <sheetFormatPr defaultRowHeight="18"/>
  <cols>
    <col min="1" max="1" width="31.9140625" style="13" customWidth="1"/>
    <col min="2" max="15" width="8.6640625" style="13"/>
    <col min="16" max="16" width="18.9140625" style="13" customWidth="1"/>
    <col min="17" max="25" width="8.6640625" style="13"/>
    <col min="27" max="27" width="12.08203125" customWidth="1"/>
  </cols>
  <sheetData>
    <row r="1" spans="1:25">
      <c r="A1" s="8" t="s">
        <v>17</v>
      </c>
      <c r="B1" s="735" t="s">
        <v>18</v>
      </c>
      <c r="C1" s="736"/>
      <c r="D1" s="736"/>
      <c r="E1" s="736"/>
      <c r="F1" s="736"/>
      <c r="G1" s="736"/>
      <c r="H1" s="736"/>
      <c r="I1" s="736"/>
      <c r="J1" s="736"/>
      <c r="K1" s="736"/>
      <c r="L1" s="736"/>
      <c r="M1" s="736"/>
      <c r="N1" s="736"/>
      <c r="O1" s="736"/>
      <c r="P1" s="736"/>
      <c r="Q1" s="736"/>
      <c r="R1" s="736"/>
      <c r="S1" s="736"/>
      <c r="T1" s="736"/>
      <c r="U1" s="736"/>
      <c r="V1" s="736"/>
      <c r="W1" s="736"/>
      <c r="X1" s="736"/>
      <c r="Y1" s="737"/>
    </row>
    <row r="2" spans="1:25">
      <c r="A2" s="9" t="s">
        <v>179</v>
      </c>
      <c r="B2" s="10" t="s">
        <v>180</v>
      </c>
      <c r="C2" s="10" t="s">
        <v>181</v>
      </c>
      <c r="D2" s="11"/>
      <c r="E2" s="11"/>
      <c r="F2" s="11"/>
      <c r="G2" s="11"/>
      <c r="H2" s="11"/>
      <c r="I2" s="11"/>
      <c r="J2" s="11"/>
      <c r="K2" s="11"/>
      <c r="L2" s="11"/>
      <c r="M2" s="11"/>
      <c r="N2" s="11"/>
      <c r="O2" s="11"/>
      <c r="P2" s="11"/>
      <c r="Q2" s="11"/>
      <c r="R2" s="11"/>
      <c r="S2" s="11"/>
      <c r="T2" s="11"/>
      <c r="U2" s="11"/>
      <c r="V2" s="11"/>
      <c r="W2" s="11"/>
      <c r="X2" s="11"/>
      <c r="Y2" s="11"/>
    </row>
    <row r="3" spans="1:25" ht="72">
      <c r="A3" s="9" t="s">
        <v>182</v>
      </c>
      <c r="B3" s="10" t="s">
        <v>183</v>
      </c>
      <c r="C3" s="10" t="s">
        <v>184</v>
      </c>
      <c r="D3" s="11"/>
      <c r="E3" s="11"/>
      <c r="F3" s="11"/>
      <c r="G3" s="11"/>
      <c r="H3" s="11"/>
      <c r="I3" s="11"/>
      <c r="J3" s="11"/>
      <c r="K3" s="11"/>
      <c r="L3" s="11"/>
      <c r="M3" s="11"/>
      <c r="N3" s="11"/>
      <c r="O3" s="11"/>
      <c r="P3" s="11"/>
      <c r="Q3" s="11"/>
      <c r="R3" s="11"/>
      <c r="S3" s="11"/>
      <c r="T3" s="11"/>
      <c r="U3" s="11"/>
      <c r="V3" s="11"/>
      <c r="W3" s="11"/>
      <c r="X3" s="11"/>
      <c r="Y3" s="11"/>
    </row>
    <row r="4" spans="1:25" ht="72">
      <c r="A4" s="9" t="s">
        <v>185</v>
      </c>
      <c r="B4" s="11" t="s">
        <v>186</v>
      </c>
      <c r="C4" s="11"/>
      <c r="D4" s="11"/>
      <c r="E4" s="11"/>
      <c r="F4" s="11"/>
      <c r="G4" s="11"/>
      <c r="H4" s="11"/>
      <c r="I4" s="11"/>
      <c r="J4" s="11"/>
      <c r="K4" s="11"/>
      <c r="L4" s="11"/>
      <c r="M4" s="11"/>
      <c r="N4" s="11"/>
      <c r="O4" s="11"/>
      <c r="P4" s="11"/>
      <c r="Q4" s="11"/>
      <c r="R4" s="11"/>
      <c r="S4" s="11"/>
      <c r="T4" s="11"/>
      <c r="U4" s="11"/>
      <c r="V4" s="11"/>
      <c r="W4" s="11"/>
      <c r="X4" s="11"/>
      <c r="Y4" s="11"/>
    </row>
    <row r="5" spans="1:25" ht="72">
      <c r="A5" s="9" t="s">
        <v>187</v>
      </c>
      <c r="B5" s="10" t="s">
        <v>188</v>
      </c>
      <c r="C5" s="10" t="s">
        <v>189</v>
      </c>
      <c r="D5" s="10" t="s">
        <v>190</v>
      </c>
      <c r="E5" s="11"/>
      <c r="F5" s="11"/>
      <c r="G5" s="11"/>
      <c r="H5" s="11"/>
      <c r="I5" s="11"/>
      <c r="J5" s="11"/>
      <c r="K5" s="11"/>
      <c r="L5" s="11"/>
      <c r="M5" s="11"/>
      <c r="N5" s="11"/>
      <c r="O5" s="11"/>
      <c r="P5" s="11"/>
      <c r="Q5" s="11"/>
      <c r="R5" s="11"/>
      <c r="S5" s="11"/>
      <c r="T5" s="11"/>
      <c r="U5" s="11"/>
      <c r="V5" s="11"/>
      <c r="W5" s="11"/>
      <c r="X5" s="11"/>
      <c r="Y5" s="11"/>
    </row>
    <row r="6" spans="1:25" ht="90">
      <c r="A6" s="9" t="s">
        <v>191</v>
      </c>
      <c r="B6" s="10" t="s">
        <v>192</v>
      </c>
      <c r="C6" s="10" t="s">
        <v>193</v>
      </c>
      <c r="D6" s="10" t="s">
        <v>194</v>
      </c>
      <c r="E6" s="10" t="s">
        <v>195</v>
      </c>
      <c r="F6" s="10" t="s">
        <v>196</v>
      </c>
      <c r="G6" s="10" t="s">
        <v>197</v>
      </c>
      <c r="H6" s="10" t="s">
        <v>198</v>
      </c>
      <c r="I6" s="10" t="s">
        <v>199</v>
      </c>
      <c r="J6" s="10" t="s">
        <v>200</v>
      </c>
      <c r="K6" s="10" t="s">
        <v>201</v>
      </c>
      <c r="L6" s="10" t="s">
        <v>202</v>
      </c>
      <c r="M6" s="10" t="s">
        <v>203</v>
      </c>
      <c r="N6" s="10" t="s">
        <v>204</v>
      </c>
      <c r="O6" s="10" t="s">
        <v>205</v>
      </c>
      <c r="P6" s="10" t="s">
        <v>206</v>
      </c>
      <c r="Q6" s="10" t="s">
        <v>207</v>
      </c>
      <c r="R6" s="10" t="s">
        <v>208</v>
      </c>
      <c r="S6" s="10" t="s">
        <v>209</v>
      </c>
      <c r="T6" s="10" t="s">
        <v>210</v>
      </c>
      <c r="U6" s="10" t="s">
        <v>211</v>
      </c>
      <c r="V6" s="10" t="s">
        <v>212</v>
      </c>
      <c r="W6" s="10" t="s">
        <v>213</v>
      </c>
      <c r="X6" s="10" t="s">
        <v>214</v>
      </c>
      <c r="Y6" s="10" t="s">
        <v>215</v>
      </c>
    </row>
    <row r="7" spans="1:25" ht="36">
      <c r="A7" s="9" t="s">
        <v>216</v>
      </c>
      <c r="B7" s="10" t="s">
        <v>217</v>
      </c>
      <c r="C7" s="10" t="s">
        <v>218</v>
      </c>
      <c r="D7" s="10" t="s">
        <v>219</v>
      </c>
      <c r="E7" s="10" t="s">
        <v>220</v>
      </c>
      <c r="F7" s="11"/>
      <c r="G7" s="11"/>
      <c r="H7" s="11"/>
      <c r="I7" s="11"/>
      <c r="J7" s="11"/>
      <c r="K7" s="11"/>
      <c r="L7" s="11"/>
      <c r="M7" s="11"/>
      <c r="N7" s="11"/>
      <c r="O7" s="11"/>
      <c r="P7" s="11"/>
      <c r="Q7" s="11"/>
      <c r="R7" s="11"/>
      <c r="S7" s="11"/>
      <c r="T7" s="11"/>
      <c r="U7" s="11"/>
      <c r="V7" s="11"/>
      <c r="W7" s="11"/>
      <c r="X7" s="11"/>
      <c r="Y7" s="11"/>
    </row>
    <row r="8" spans="1:25" ht="90">
      <c r="A8" s="9" t="s">
        <v>221</v>
      </c>
      <c r="B8" s="10" t="s">
        <v>222</v>
      </c>
      <c r="C8" s="10" t="s">
        <v>223</v>
      </c>
      <c r="D8" s="10" t="s">
        <v>224</v>
      </c>
      <c r="E8" s="10" t="s">
        <v>225</v>
      </c>
      <c r="F8" s="10" t="s">
        <v>226</v>
      </c>
      <c r="G8" s="11"/>
      <c r="H8" s="11"/>
      <c r="I8" s="11"/>
      <c r="J8" s="11"/>
      <c r="K8" s="11"/>
      <c r="L8" s="11"/>
      <c r="M8" s="11"/>
      <c r="N8" s="11"/>
      <c r="O8" s="11"/>
      <c r="P8" s="11"/>
      <c r="Q8" s="11"/>
      <c r="R8" s="11"/>
      <c r="S8" s="11"/>
      <c r="T8" s="11"/>
      <c r="U8" s="11"/>
      <c r="V8" s="11"/>
      <c r="W8" s="11"/>
      <c r="X8" s="11"/>
      <c r="Y8" s="11"/>
    </row>
    <row r="9" spans="1:25" ht="72">
      <c r="A9" s="9" t="s">
        <v>227</v>
      </c>
      <c r="B9" s="10" t="s">
        <v>228</v>
      </c>
      <c r="C9" s="10" t="s">
        <v>229</v>
      </c>
      <c r="D9" s="10" t="s">
        <v>230</v>
      </c>
      <c r="E9" s="10" t="s">
        <v>231</v>
      </c>
      <c r="F9" s="10" t="s">
        <v>232</v>
      </c>
      <c r="G9" s="10" t="s">
        <v>233</v>
      </c>
      <c r="H9" s="10" t="s">
        <v>234</v>
      </c>
      <c r="I9" s="10" t="s">
        <v>235</v>
      </c>
      <c r="J9" s="11"/>
      <c r="K9" s="11"/>
      <c r="L9" s="11"/>
      <c r="M9" s="11"/>
      <c r="N9" s="11"/>
      <c r="O9" s="11"/>
      <c r="P9" s="11"/>
      <c r="Q9" s="11"/>
      <c r="R9" s="11"/>
      <c r="S9" s="11"/>
      <c r="T9" s="11"/>
      <c r="U9" s="11"/>
      <c r="V9" s="11"/>
      <c r="W9" s="11"/>
      <c r="X9" s="11"/>
      <c r="Y9" s="11"/>
    </row>
    <row r="10" spans="1:25" ht="90">
      <c r="A10" s="9" t="s">
        <v>236</v>
      </c>
      <c r="B10" s="10" t="s">
        <v>237</v>
      </c>
      <c r="C10" s="10" t="s">
        <v>238</v>
      </c>
      <c r="D10" s="10" t="s">
        <v>239</v>
      </c>
      <c r="E10" s="10" t="s">
        <v>240</v>
      </c>
      <c r="F10" s="10" t="s">
        <v>241</v>
      </c>
      <c r="G10" s="10" t="s">
        <v>242</v>
      </c>
      <c r="H10" s="10" t="s">
        <v>243</v>
      </c>
      <c r="I10" s="10" t="s">
        <v>244</v>
      </c>
      <c r="J10" s="10" t="s">
        <v>245</v>
      </c>
      <c r="K10" s="10" t="s">
        <v>246</v>
      </c>
      <c r="L10" s="10" t="s">
        <v>247</v>
      </c>
      <c r="M10" s="10" t="s">
        <v>248</v>
      </c>
      <c r="N10" s="11"/>
      <c r="O10" s="11"/>
      <c r="P10" s="11"/>
      <c r="Q10" s="11"/>
      <c r="R10" s="11"/>
      <c r="S10" s="11"/>
      <c r="T10" s="11"/>
      <c r="U10" s="11"/>
      <c r="V10" s="11"/>
      <c r="W10" s="11"/>
      <c r="X10" s="11"/>
      <c r="Y10" s="11"/>
    </row>
    <row r="11" spans="1:25" ht="126">
      <c r="A11" s="9" t="s">
        <v>249</v>
      </c>
      <c r="B11" s="10" t="s">
        <v>250</v>
      </c>
      <c r="C11" s="10" t="s">
        <v>251</v>
      </c>
      <c r="D11" s="10" t="s">
        <v>252</v>
      </c>
      <c r="E11" s="10" t="s">
        <v>253</v>
      </c>
      <c r="F11" s="10" t="s">
        <v>254</v>
      </c>
      <c r="G11" s="10" t="s">
        <v>255</v>
      </c>
      <c r="H11" s="11"/>
      <c r="I11" s="11"/>
      <c r="J11" s="11"/>
      <c r="K11" s="11"/>
      <c r="L11" s="11"/>
      <c r="M11" s="11"/>
      <c r="N11" s="11"/>
      <c r="O11" s="11"/>
      <c r="P11" s="11"/>
      <c r="Q11" s="11"/>
      <c r="R11" s="11"/>
      <c r="S11" s="11"/>
      <c r="T11" s="11"/>
      <c r="U11" s="11"/>
      <c r="V11" s="11"/>
      <c r="W11" s="11"/>
      <c r="X11" s="11"/>
      <c r="Y11" s="11"/>
    </row>
    <row r="12" spans="1:25" ht="54">
      <c r="A12" s="9" t="s">
        <v>256</v>
      </c>
      <c r="B12" s="10" t="s">
        <v>257</v>
      </c>
      <c r="C12" s="10" t="s">
        <v>258</v>
      </c>
      <c r="D12" s="10" t="s">
        <v>259</v>
      </c>
      <c r="E12" s="11"/>
      <c r="F12" s="11"/>
      <c r="G12" s="11"/>
      <c r="H12" s="11"/>
      <c r="I12" s="11"/>
      <c r="J12" s="11"/>
      <c r="K12" s="11"/>
      <c r="L12" s="11"/>
      <c r="M12" s="11"/>
      <c r="N12" s="11"/>
      <c r="O12" s="11"/>
      <c r="P12" s="11"/>
      <c r="Q12" s="11"/>
      <c r="R12" s="11"/>
      <c r="S12" s="11"/>
      <c r="T12" s="11"/>
      <c r="U12" s="11"/>
      <c r="V12" s="11"/>
      <c r="W12" s="11"/>
      <c r="X12" s="11"/>
      <c r="Y12" s="11"/>
    </row>
    <row r="13" spans="1:25" ht="108">
      <c r="A13" s="9" t="s">
        <v>260</v>
      </c>
      <c r="B13" s="10" t="s">
        <v>261</v>
      </c>
      <c r="C13" s="10" t="s">
        <v>262</v>
      </c>
      <c r="D13" s="10" t="s">
        <v>263</v>
      </c>
      <c r="E13" s="10" t="s">
        <v>264</v>
      </c>
      <c r="F13" s="11"/>
      <c r="G13" s="11"/>
      <c r="H13" s="11"/>
      <c r="I13" s="11"/>
      <c r="J13" s="11"/>
      <c r="K13" s="11"/>
      <c r="L13" s="11"/>
      <c r="M13" s="11"/>
      <c r="N13" s="11"/>
      <c r="O13" s="11"/>
      <c r="P13" s="11"/>
      <c r="Q13" s="11"/>
      <c r="R13" s="11"/>
      <c r="S13" s="11"/>
      <c r="T13" s="11"/>
      <c r="U13" s="11"/>
      <c r="V13" s="11"/>
      <c r="W13" s="11"/>
      <c r="X13" s="11"/>
      <c r="Y13" s="11"/>
    </row>
    <row r="14" spans="1:25" ht="72">
      <c r="A14" s="9" t="s">
        <v>265</v>
      </c>
      <c r="B14" s="10" t="s">
        <v>266</v>
      </c>
      <c r="C14" s="10" t="s">
        <v>267</v>
      </c>
      <c r="D14" s="10" t="s">
        <v>268</v>
      </c>
      <c r="E14" s="11"/>
      <c r="F14" s="11"/>
      <c r="G14" s="11"/>
      <c r="H14" s="11"/>
      <c r="I14" s="11"/>
      <c r="J14" s="11"/>
      <c r="K14" s="11"/>
      <c r="L14" s="11"/>
      <c r="M14" s="11"/>
      <c r="N14" s="11"/>
      <c r="O14" s="11"/>
      <c r="P14" s="11"/>
      <c r="Q14" s="11"/>
      <c r="R14" s="11"/>
      <c r="S14" s="11"/>
      <c r="T14" s="11"/>
      <c r="U14" s="11"/>
      <c r="V14" s="11"/>
      <c r="W14" s="11"/>
      <c r="X14" s="11"/>
      <c r="Y14" s="11"/>
    </row>
    <row r="15" spans="1:25" ht="72">
      <c r="A15" s="9" t="s">
        <v>269</v>
      </c>
      <c r="B15" s="10" t="s">
        <v>270</v>
      </c>
      <c r="C15" s="10" t="s">
        <v>271</v>
      </c>
      <c r="D15" s="10" t="s">
        <v>272</v>
      </c>
      <c r="E15" s="11"/>
      <c r="F15" s="11"/>
      <c r="G15" s="11"/>
      <c r="H15" s="11"/>
      <c r="I15" s="11"/>
      <c r="J15" s="11"/>
      <c r="K15" s="11"/>
      <c r="L15" s="11"/>
      <c r="M15" s="11"/>
      <c r="N15" s="11"/>
      <c r="O15" s="11"/>
      <c r="P15" s="11"/>
      <c r="Q15" s="11"/>
      <c r="R15" s="11"/>
      <c r="S15" s="11"/>
      <c r="T15" s="11"/>
      <c r="U15" s="11"/>
      <c r="V15" s="11"/>
      <c r="W15" s="11"/>
      <c r="X15" s="11"/>
      <c r="Y15" s="11"/>
    </row>
    <row r="16" spans="1:25" ht="72">
      <c r="A16" s="9" t="s">
        <v>273</v>
      </c>
      <c r="B16" s="10" t="s">
        <v>274</v>
      </c>
      <c r="C16" s="10" t="s">
        <v>275</v>
      </c>
      <c r="D16" s="11"/>
      <c r="E16" s="11"/>
      <c r="F16" s="11"/>
      <c r="G16" s="11"/>
      <c r="H16" s="11"/>
      <c r="I16" s="11"/>
      <c r="J16" s="11"/>
      <c r="K16" s="11"/>
      <c r="L16" s="11"/>
      <c r="M16" s="11"/>
      <c r="N16" s="11"/>
      <c r="O16" s="11"/>
      <c r="P16" s="11"/>
      <c r="Q16" s="11"/>
      <c r="R16" s="11"/>
      <c r="S16" s="11"/>
      <c r="T16" s="11"/>
      <c r="U16" s="11"/>
      <c r="V16" s="11"/>
      <c r="W16" s="11"/>
      <c r="X16" s="11"/>
      <c r="Y16" s="11"/>
    </row>
    <row r="17" spans="1:25" ht="72">
      <c r="A17" s="9" t="s">
        <v>276</v>
      </c>
      <c r="B17" s="10" t="s">
        <v>277</v>
      </c>
      <c r="C17" s="10" t="s">
        <v>278</v>
      </c>
      <c r="D17" s="10" t="s">
        <v>279</v>
      </c>
      <c r="E17" s="11"/>
      <c r="F17" s="11"/>
      <c r="G17" s="11"/>
      <c r="H17" s="11"/>
      <c r="I17" s="11"/>
      <c r="J17" s="11"/>
      <c r="K17" s="11"/>
      <c r="L17" s="11"/>
      <c r="M17" s="11"/>
      <c r="N17" s="11"/>
      <c r="O17" s="11"/>
      <c r="P17" s="11"/>
      <c r="Q17" s="11"/>
      <c r="R17" s="11"/>
      <c r="S17" s="11"/>
      <c r="T17" s="11"/>
      <c r="U17" s="11"/>
      <c r="V17" s="11"/>
      <c r="W17" s="11"/>
      <c r="X17" s="11"/>
      <c r="Y17" s="11"/>
    </row>
    <row r="18" spans="1:25" ht="90">
      <c r="A18" s="9" t="s">
        <v>280</v>
      </c>
      <c r="B18" s="10" t="s">
        <v>281</v>
      </c>
      <c r="C18" s="10" t="s">
        <v>282</v>
      </c>
      <c r="D18" s="11"/>
      <c r="E18" s="11"/>
      <c r="F18" s="11"/>
      <c r="G18" s="11"/>
      <c r="H18" s="11"/>
      <c r="I18" s="11"/>
      <c r="J18" s="11"/>
      <c r="K18" s="11"/>
      <c r="L18" s="11"/>
      <c r="M18" s="11"/>
      <c r="N18" s="11"/>
      <c r="O18" s="11"/>
      <c r="P18" s="11"/>
      <c r="Q18" s="11"/>
      <c r="R18" s="11"/>
      <c r="S18" s="11"/>
      <c r="T18" s="11"/>
      <c r="U18" s="11"/>
      <c r="V18" s="11"/>
      <c r="W18" s="11"/>
      <c r="X18" s="11"/>
      <c r="Y18" s="11"/>
    </row>
    <row r="19" spans="1:25" ht="72">
      <c r="A19" s="9" t="s">
        <v>283</v>
      </c>
      <c r="B19" s="10" t="s">
        <v>284</v>
      </c>
      <c r="C19" s="10" t="s">
        <v>285</v>
      </c>
      <c r="D19" s="10" t="s">
        <v>286</v>
      </c>
      <c r="E19" s="10" t="s">
        <v>287</v>
      </c>
      <c r="F19" s="10" t="s">
        <v>288</v>
      </c>
      <c r="G19" s="10" t="s">
        <v>289</v>
      </c>
      <c r="H19" s="10" t="s">
        <v>290</v>
      </c>
      <c r="I19" s="10" t="s">
        <v>291</v>
      </c>
      <c r="J19" s="10" t="s">
        <v>292</v>
      </c>
      <c r="K19" s="11"/>
      <c r="L19" s="11"/>
      <c r="M19" s="11"/>
      <c r="N19" s="11"/>
      <c r="O19" s="11"/>
      <c r="P19" s="11"/>
      <c r="Q19" s="11"/>
      <c r="R19" s="11"/>
      <c r="S19" s="11"/>
      <c r="T19" s="11"/>
      <c r="U19" s="11"/>
      <c r="V19" s="11"/>
      <c r="W19" s="11"/>
      <c r="X19" s="11"/>
      <c r="Y19" s="11"/>
    </row>
    <row r="20" spans="1:25" ht="36">
      <c r="A20" s="9" t="s">
        <v>293</v>
      </c>
      <c r="B20" s="10" t="s">
        <v>294</v>
      </c>
      <c r="C20" s="10" t="s">
        <v>295</v>
      </c>
      <c r="D20" s="11"/>
      <c r="E20" s="11"/>
      <c r="F20" s="11"/>
      <c r="G20" s="11"/>
      <c r="H20" s="11"/>
      <c r="I20" s="11"/>
      <c r="J20" s="11"/>
      <c r="K20" s="11"/>
      <c r="L20" s="11"/>
      <c r="M20" s="11"/>
      <c r="N20" s="11"/>
      <c r="O20" s="11"/>
      <c r="P20" s="11"/>
      <c r="Q20" s="11"/>
      <c r="R20" s="11"/>
      <c r="S20" s="11"/>
      <c r="T20" s="11"/>
      <c r="U20" s="11"/>
      <c r="V20" s="11"/>
      <c r="W20" s="11"/>
      <c r="X20" s="11"/>
      <c r="Y20" s="11"/>
    </row>
    <row r="21" spans="1:25" ht="54">
      <c r="A21" s="9" t="s">
        <v>296</v>
      </c>
      <c r="B21" s="10" t="s">
        <v>297</v>
      </c>
      <c r="C21" s="11"/>
      <c r="D21" s="11"/>
      <c r="E21" s="11"/>
      <c r="F21" s="11"/>
      <c r="G21" s="11"/>
      <c r="H21" s="11"/>
      <c r="I21" s="11"/>
      <c r="J21" s="11"/>
      <c r="K21" s="11"/>
      <c r="L21" s="11"/>
      <c r="M21" s="11"/>
      <c r="N21" s="11"/>
      <c r="O21" s="11"/>
      <c r="P21" s="11"/>
      <c r="Q21" s="11"/>
      <c r="R21" s="11"/>
      <c r="S21" s="11"/>
      <c r="T21" s="11"/>
      <c r="U21" s="11"/>
      <c r="V21" s="11"/>
      <c r="W21" s="11"/>
      <c r="X21" s="11"/>
      <c r="Y21" s="11"/>
    </row>
    <row r="24" spans="1:25" ht="24" customHeight="1">
      <c r="A24" s="12" t="s">
        <v>298</v>
      </c>
      <c r="C24" s="14" t="s">
        <v>299</v>
      </c>
      <c r="D24" s="15" t="s">
        <v>300</v>
      </c>
      <c r="F24" s="89" t="s">
        <v>437</v>
      </c>
      <c r="H24" s="88" t="s">
        <v>558</v>
      </c>
      <c r="J24" s="87" t="s">
        <v>575</v>
      </c>
      <c r="L24" s="89" t="s">
        <v>736</v>
      </c>
      <c r="N24" s="87" t="s">
        <v>741</v>
      </c>
      <c r="P24" s="87" t="s">
        <v>797</v>
      </c>
      <c r="Q24" s="89" t="s">
        <v>799</v>
      </c>
    </row>
    <row r="25" spans="1:25" ht="24" customHeight="1">
      <c r="A25" t="s">
        <v>711</v>
      </c>
      <c r="C25" s="16" t="s">
        <v>301</v>
      </c>
      <c r="D25" s="17" t="s">
        <v>302</v>
      </c>
      <c r="F25" t="s">
        <v>435</v>
      </c>
      <c r="H25" s="51" t="s">
        <v>559</v>
      </c>
      <c r="J25" s="51" t="s">
        <v>563</v>
      </c>
      <c r="L25" t="s">
        <v>953</v>
      </c>
      <c r="N25" t="s">
        <v>740</v>
      </c>
      <c r="P25" t="s">
        <v>1034</v>
      </c>
      <c r="Q25" s="13">
        <v>3</v>
      </c>
    </row>
    <row r="26" spans="1:25" ht="24" customHeight="1">
      <c r="A26" t="s">
        <v>943</v>
      </c>
      <c r="C26" s="16" t="s">
        <v>303</v>
      </c>
      <c r="D26" s="17" t="s">
        <v>304</v>
      </c>
      <c r="F26" t="s">
        <v>59</v>
      </c>
      <c r="H26" s="51" t="s">
        <v>560</v>
      </c>
      <c r="J26" s="51" t="s">
        <v>564</v>
      </c>
      <c r="L26" t="s">
        <v>649</v>
      </c>
      <c r="N26" t="s">
        <v>742</v>
      </c>
      <c r="P26" t="s">
        <v>1035</v>
      </c>
      <c r="Q26" s="13">
        <v>4</v>
      </c>
    </row>
    <row r="27" spans="1:25" ht="24" customHeight="1">
      <c r="A27" t="s">
        <v>530</v>
      </c>
      <c r="C27" s="16" t="s">
        <v>305</v>
      </c>
      <c r="D27" s="17" t="s">
        <v>306</v>
      </c>
      <c r="F27" t="s">
        <v>436</v>
      </c>
      <c r="H27" s="51" t="s">
        <v>561</v>
      </c>
      <c r="J27" s="51" t="s">
        <v>565</v>
      </c>
      <c r="L27" t="s">
        <v>650</v>
      </c>
      <c r="N27" t="s">
        <v>743</v>
      </c>
      <c r="P27" t="s">
        <v>1036</v>
      </c>
      <c r="Q27" s="13">
        <v>3</v>
      </c>
    </row>
    <row r="28" spans="1:25" ht="24" customHeight="1">
      <c r="A28" t="s">
        <v>697</v>
      </c>
      <c r="F28" t="s">
        <v>58</v>
      </c>
      <c r="H28" s="51" t="s">
        <v>599</v>
      </c>
      <c r="J28" s="51" t="s">
        <v>566</v>
      </c>
      <c r="P28" t="s">
        <v>1037</v>
      </c>
      <c r="Q28" s="13">
        <v>1</v>
      </c>
    </row>
    <row r="29" spans="1:25" ht="24" customHeight="1">
      <c r="A29" t="s">
        <v>698</v>
      </c>
      <c r="H29" s="51" t="s">
        <v>562</v>
      </c>
      <c r="J29" s="51" t="s">
        <v>567</v>
      </c>
      <c r="P29" t="s">
        <v>1038</v>
      </c>
      <c r="Q29" s="13">
        <v>0</v>
      </c>
    </row>
    <row r="30" spans="1:25" ht="24" customHeight="1">
      <c r="A30" t="s">
        <v>699</v>
      </c>
      <c r="J30" s="51" t="s">
        <v>568</v>
      </c>
      <c r="P30" t="s">
        <v>1039</v>
      </c>
      <c r="Q30" s="13">
        <v>1</v>
      </c>
    </row>
    <row r="31" spans="1:25" ht="24" customHeight="1">
      <c r="A31" t="s">
        <v>700</v>
      </c>
      <c r="J31" s="51" t="s">
        <v>569</v>
      </c>
      <c r="P31" t="s">
        <v>1040</v>
      </c>
      <c r="Q31" s="13">
        <v>0</v>
      </c>
    </row>
    <row r="32" spans="1:25" ht="24" customHeight="1">
      <c r="A32" s="13" t="s">
        <v>701</v>
      </c>
      <c r="J32" s="51" t="s">
        <v>570</v>
      </c>
      <c r="P32" s="13" t="s">
        <v>1041</v>
      </c>
      <c r="Q32" s="13">
        <v>0</v>
      </c>
    </row>
    <row r="33" spans="1:16" ht="24" customHeight="1">
      <c r="A33" t="s">
        <v>702</v>
      </c>
      <c r="J33" s="51" t="s">
        <v>571</v>
      </c>
      <c r="P33" s="13" t="s">
        <v>1042</v>
      </c>
    </row>
    <row r="34" spans="1:16" ht="24" customHeight="1">
      <c r="A34" t="s">
        <v>703</v>
      </c>
      <c r="J34" s="51" t="s">
        <v>572</v>
      </c>
    </row>
    <row r="35" spans="1:16" ht="24" customHeight="1">
      <c r="A35" t="s">
        <v>704</v>
      </c>
      <c r="J35" s="51" t="s">
        <v>326</v>
      </c>
    </row>
    <row r="36" spans="1:16" ht="24" customHeight="1">
      <c r="A36" t="s">
        <v>705</v>
      </c>
      <c r="D36" s="19" t="s">
        <v>308</v>
      </c>
      <c r="F36"/>
      <c r="I36"/>
      <c r="J36" s="51" t="s">
        <v>329</v>
      </c>
    </row>
    <row r="37" spans="1:16" ht="21.75" customHeight="1">
      <c r="A37" t="s">
        <v>706</v>
      </c>
      <c r="D37" s="13" t="s">
        <v>310</v>
      </c>
      <c r="F37"/>
      <c r="I37"/>
      <c r="J37" s="51" t="s">
        <v>573</v>
      </c>
    </row>
    <row r="38" spans="1:16" ht="21.75" customHeight="1">
      <c r="A38" t="s">
        <v>707</v>
      </c>
      <c r="D38" t="s">
        <v>312</v>
      </c>
      <c r="F38"/>
      <c r="I38"/>
      <c r="J38" s="51" t="s">
        <v>574</v>
      </c>
    </row>
    <row r="39" spans="1:16" ht="21.75" customHeight="1">
      <c r="A39" t="s">
        <v>708</v>
      </c>
      <c r="D39" t="s">
        <v>314</v>
      </c>
      <c r="F39"/>
      <c r="I39"/>
    </row>
    <row r="40" spans="1:16" ht="21.75" customHeight="1">
      <c r="A40" t="s">
        <v>709</v>
      </c>
      <c r="D40" t="s">
        <v>315</v>
      </c>
      <c r="F40"/>
      <c r="I40"/>
    </row>
    <row r="41" spans="1:16" ht="21.75" customHeight="1">
      <c r="A41" t="s">
        <v>710</v>
      </c>
      <c r="D41" t="s">
        <v>317</v>
      </c>
      <c r="I41"/>
    </row>
    <row r="42" spans="1:16" ht="21.75" customHeight="1">
      <c r="D42" t="s">
        <v>319</v>
      </c>
      <c r="I42"/>
    </row>
    <row r="43" spans="1:16" ht="21.75" customHeight="1">
      <c r="D43" t="s">
        <v>321</v>
      </c>
      <c r="F43"/>
      <c r="I43"/>
    </row>
    <row r="44" spans="1:16" ht="21.75" customHeight="1">
      <c r="D44"/>
      <c r="F44"/>
      <c r="I44"/>
    </row>
    <row r="45" spans="1:16" ht="21.75" customHeight="1">
      <c r="D45" s="13" t="s">
        <v>310</v>
      </c>
      <c r="F45"/>
      <c r="I45"/>
    </row>
    <row r="46" spans="1:16" ht="21.75" customHeight="1">
      <c r="A46" s="18" t="s">
        <v>307</v>
      </c>
      <c r="D46" t="s">
        <v>324</v>
      </c>
      <c r="F46"/>
      <c r="I46"/>
    </row>
    <row r="47" spans="1:16" ht="21.75" customHeight="1">
      <c r="A47" s="13" t="s">
        <v>309</v>
      </c>
      <c r="B47" s="13">
        <f>DATEVALUE(A57)</f>
        <v>44621</v>
      </c>
      <c r="D47"/>
      <c r="F47"/>
      <c r="I47"/>
    </row>
    <row r="48" spans="1:16" ht="21.75" customHeight="1">
      <c r="A48" s="13" t="s">
        <v>311</v>
      </c>
      <c r="B48" s="13">
        <f>DATEVALUE(A58)</f>
        <v>44652</v>
      </c>
      <c r="D48" s="13" t="s">
        <v>310</v>
      </c>
      <c r="F48"/>
      <c r="I48"/>
    </row>
    <row r="49" spans="1:4" ht="21.75" customHeight="1">
      <c r="A49" s="13" t="s">
        <v>313</v>
      </c>
      <c r="B49" s="13">
        <f>DATEVALUE(A59)</f>
        <v>44864</v>
      </c>
      <c r="D49" s="13" t="s">
        <v>331</v>
      </c>
    </row>
    <row r="50" spans="1:4" ht="21.75" customHeight="1">
      <c r="B50" s="13">
        <f>DATEVALUE(A60)</f>
        <v>45229</v>
      </c>
    </row>
    <row r="51" spans="1:4" ht="21.75" customHeight="1">
      <c r="A51" s="20" t="s">
        <v>316</v>
      </c>
      <c r="B51" s="13">
        <f>DATEVALUE(A61)</f>
        <v>45260</v>
      </c>
      <c r="D51" s="21" t="s">
        <v>334</v>
      </c>
    </row>
    <row r="52" spans="1:4" ht="21.75" customHeight="1">
      <c r="A52" s="13" t="s">
        <v>318</v>
      </c>
    </row>
    <row r="53" spans="1:4" ht="21.75" customHeight="1">
      <c r="A53" s="13" t="s">
        <v>320</v>
      </c>
    </row>
    <row r="54" spans="1:4">
      <c r="A54" s="13" t="s">
        <v>322</v>
      </c>
    </row>
    <row r="55" spans="1:4">
      <c r="A55" s="13" t="s">
        <v>323</v>
      </c>
    </row>
    <row r="57" spans="1:4">
      <c r="A57" s="13" t="s">
        <v>325</v>
      </c>
    </row>
    <row r="58" spans="1:4">
      <c r="A58" s="13" t="s">
        <v>327</v>
      </c>
    </row>
    <row r="59" spans="1:4">
      <c r="A59" s="13" t="s">
        <v>330</v>
      </c>
    </row>
    <row r="60" spans="1:4">
      <c r="A60" s="13" t="s">
        <v>332</v>
      </c>
    </row>
    <row r="61" spans="1:4">
      <c r="A61" s="13" t="s">
        <v>333</v>
      </c>
    </row>
  </sheetData>
  <mergeCells count="1">
    <mergeCell ref="B1:Y1"/>
  </mergeCells>
  <phoneticPr fontId="1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7CF8-0E48-4C68-932F-85CBAE80B632}">
  <sheetPr codeName="Sheet9">
    <pageSetUpPr fitToPage="1"/>
  </sheetPr>
  <dimension ref="A1:V37"/>
  <sheetViews>
    <sheetView showGridLines="0" showZeros="0" view="pageBreakPreview" zoomScaleNormal="100" zoomScaleSheetLayoutView="100" workbookViewId="0">
      <selection activeCell="B26" sqref="B26"/>
    </sheetView>
  </sheetViews>
  <sheetFormatPr defaultColWidth="8" defaultRowHeight="18"/>
  <cols>
    <col min="1" max="1" width="1.5" customWidth="1"/>
    <col min="2" max="4" width="2.5" customWidth="1"/>
    <col min="5" max="8" width="3.9140625" customWidth="1"/>
    <col min="9" max="10" width="4.1640625" customWidth="1"/>
    <col min="11" max="11" width="3.08203125" customWidth="1"/>
    <col min="15" max="15" width="14.9140625" customWidth="1"/>
    <col min="16" max="17" width="3.08203125" customWidth="1"/>
    <col min="18" max="18" width="8" customWidth="1"/>
    <col min="23" max="23" width="4.58203125" customWidth="1"/>
  </cols>
  <sheetData>
    <row r="1" spans="1:22">
      <c r="A1" s="1"/>
      <c r="B1" s="1" t="s">
        <v>775</v>
      </c>
      <c r="C1" s="1"/>
      <c r="D1" s="1"/>
      <c r="E1" s="1"/>
      <c r="F1" s="1"/>
      <c r="G1" s="1"/>
      <c r="H1" s="1"/>
      <c r="I1" s="1"/>
      <c r="J1" s="1"/>
      <c r="K1" s="1"/>
      <c r="L1" s="1"/>
      <c r="M1" s="1"/>
      <c r="N1" s="1"/>
      <c r="O1" s="1"/>
      <c r="P1" s="1"/>
      <c r="Q1" s="1"/>
    </row>
    <row r="2" spans="1:22" ht="5" customHeight="1">
      <c r="A2" s="1"/>
      <c r="B2" s="1"/>
      <c r="C2" s="1"/>
      <c r="D2" s="1"/>
      <c r="E2" s="1"/>
      <c r="F2" s="1"/>
      <c r="G2" s="1"/>
      <c r="H2" s="1"/>
      <c r="I2" s="1"/>
      <c r="J2" s="1"/>
      <c r="K2" s="1"/>
      <c r="L2" s="1"/>
      <c r="M2" s="1"/>
      <c r="N2" s="1"/>
      <c r="O2" s="1"/>
      <c r="P2" s="1"/>
      <c r="Q2" s="1"/>
    </row>
    <row r="3" spans="1:22" ht="42" customHeight="1">
      <c r="A3" s="1"/>
      <c r="B3" s="1152" t="s">
        <v>604</v>
      </c>
      <c r="C3" s="1153"/>
      <c r="D3" s="1153"/>
      <c r="E3" s="1153"/>
      <c r="F3" s="1153"/>
      <c r="G3" s="1153"/>
      <c r="H3" s="1153"/>
      <c r="I3" s="1153"/>
      <c r="J3" s="1153"/>
      <c r="K3" s="1153"/>
      <c r="L3" s="1153"/>
      <c r="M3" s="1153"/>
      <c r="N3" s="1153"/>
      <c r="O3" s="1153"/>
      <c r="P3" s="1"/>
      <c r="Q3" s="1"/>
      <c r="R3" s="1066"/>
      <c r="S3" s="1066"/>
      <c r="T3" s="1066"/>
      <c r="U3" s="1066"/>
      <c r="V3" s="1066"/>
    </row>
    <row r="4" spans="1:22">
      <c r="A4" s="1"/>
      <c r="B4" s="1154" t="s">
        <v>624</v>
      </c>
      <c r="C4" s="1154"/>
      <c r="D4" s="1154"/>
      <c r="E4" s="1154"/>
      <c r="F4" s="1154"/>
      <c r="G4" s="1154"/>
      <c r="H4" s="1154"/>
      <c r="I4" s="1154"/>
      <c r="J4" s="1154"/>
      <c r="K4" s="1154"/>
      <c r="L4" s="1154"/>
      <c r="M4" s="1154"/>
      <c r="N4" s="1154"/>
      <c r="O4" s="1154"/>
      <c r="P4" s="1"/>
      <c r="Q4" s="1"/>
    </row>
    <row r="5" spans="1:22" ht="5" customHeight="1">
      <c r="A5" s="1"/>
      <c r="B5" s="1"/>
      <c r="C5" s="1"/>
      <c r="D5" s="1"/>
      <c r="E5" s="1"/>
      <c r="F5" s="1"/>
      <c r="G5" s="1"/>
      <c r="H5" s="1"/>
      <c r="J5" s="1"/>
      <c r="K5" s="1"/>
      <c r="L5" s="1"/>
      <c r="M5" s="1"/>
      <c r="N5" s="1"/>
      <c r="O5" s="1"/>
      <c r="P5" s="1"/>
      <c r="Q5" s="1"/>
    </row>
    <row r="6" spans="1:22" ht="16.5" customHeight="1">
      <c r="A6" s="1"/>
      <c r="B6" s="1" t="s">
        <v>25</v>
      </c>
      <c r="C6" s="1"/>
      <c r="D6" s="1"/>
      <c r="E6" s="1"/>
      <c r="F6" s="1"/>
      <c r="G6" s="1"/>
      <c r="H6" s="1"/>
      <c r="I6" s="1"/>
      <c r="J6" s="1"/>
      <c r="K6" s="1"/>
      <c r="L6" s="1"/>
      <c r="M6" s="1"/>
      <c r="N6" s="1"/>
      <c r="O6" s="1"/>
      <c r="P6" s="1"/>
      <c r="Q6" s="1"/>
    </row>
    <row r="7" spans="1:22" ht="16.5" customHeight="1">
      <c r="A7" s="1"/>
      <c r="B7" s="1" t="s">
        <v>26</v>
      </c>
      <c r="C7" s="1"/>
      <c r="D7" s="1"/>
      <c r="E7" s="1"/>
      <c r="F7" s="1"/>
      <c r="G7" s="1"/>
      <c r="H7" s="1"/>
      <c r="I7" s="1"/>
      <c r="J7" s="1"/>
      <c r="K7" s="1"/>
      <c r="L7" s="1"/>
      <c r="M7" s="1"/>
      <c r="N7" s="1"/>
      <c r="O7" s="1"/>
      <c r="P7" s="1"/>
      <c r="Q7" s="1"/>
    </row>
    <row r="8" spans="1:22" ht="4.25" customHeight="1">
      <c r="A8" s="1"/>
      <c r="B8" s="1"/>
      <c r="C8" s="1"/>
      <c r="D8" s="1"/>
      <c r="E8" s="1"/>
      <c r="F8" s="1"/>
      <c r="G8" s="1"/>
      <c r="H8" s="1"/>
      <c r="I8" s="1"/>
      <c r="J8" s="1"/>
      <c r="K8" s="1"/>
      <c r="L8" s="1"/>
      <c r="M8" s="1"/>
      <c r="N8" s="1"/>
      <c r="O8" s="1"/>
      <c r="P8" s="1"/>
      <c r="Q8" s="1"/>
    </row>
    <row r="9" spans="1:22" ht="108" customHeight="1">
      <c r="A9" s="1"/>
      <c r="B9" s="1155" t="s">
        <v>454</v>
      </c>
      <c r="C9" s="1155"/>
      <c r="D9" s="1155"/>
      <c r="E9" s="1155"/>
      <c r="F9" s="1155"/>
      <c r="G9" s="1155"/>
      <c r="H9" s="1155"/>
      <c r="I9" s="1155"/>
      <c r="J9" s="1155"/>
      <c r="K9" s="1155"/>
      <c r="L9" s="1155"/>
      <c r="M9" s="1155"/>
      <c r="N9" s="1155"/>
      <c r="O9" s="1155"/>
      <c r="P9" s="1"/>
      <c r="Q9" s="1"/>
    </row>
    <row r="10" spans="1:22" ht="77" customHeight="1">
      <c r="A10" s="1"/>
      <c r="B10" s="1155" t="s">
        <v>955</v>
      </c>
      <c r="C10" s="1155"/>
      <c r="D10" s="1155"/>
      <c r="E10" s="1155"/>
      <c r="F10" s="1155"/>
      <c r="G10" s="1155"/>
      <c r="H10" s="1155"/>
      <c r="I10" s="1155"/>
      <c r="J10" s="1155"/>
      <c r="K10" s="1155"/>
      <c r="L10" s="1155"/>
      <c r="M10" s="1155"/>
      <c r="N10" s="1155"/>
      <c r="O10" s="1155"/>
      <c r="P10" s="1"/>
      <c r="Q10" s="1"/>
    </row>
    <row r="11" spans="1:22" ht="52.25" customHeight="1">
      <c r="A11" s="1"/>
      <c r="B11" s="1156" t="s">
        <v>776</v>
      </c>
      <c r="C11" s="1156"/>
      <c r="D11" s="1156"/>
      <c r="E11" s="1156"/>
      <c r="F11" s="1156"/>
      <c r="G11" s="1156"/>
      <c r="H11" s="1156"/>
      <c r="I11" s="1156"/>
      <c r="J11" s="1156"/>
      <c r="K11" s="1156"/>
      <c r="L11" s="1156"/>
      <c r="M11" s="1156"/>
      <c r="N11" s="1156"/>
      <c r="O11" s="1156"/>
      <c r="P11" s="1"/>
      <c r="Q11" s="1"/>
    </row>
    <row r="12" spans="1:22" ht="32" customHeight="1">
      <c r="A12" s="1"/>
      <c r="B12" s="1156" t="s">
        <v>777</v>
      </c>
      <c r="C12" s="1156"/>
      <c r="D12" s="1156"/>
      <c r="E12" s="1156"/>
      <c r="F12" s="1156"/>
      <c r="G12" s="1156"/>
      <c r="H12" s="1156"/>
      <c r="I12" s="1156"/>
      <c r="J12" s="1156"/>
      <c r="K12" s="1156"/>
      <c r="L12" s="1156"/>
      <c r="M12" s="1156"/>
      <c r="N12" s="1156"/>
      <c r="O12" s="1156"/>
      <c r="P12" s="1"/>
      <c r="Q12" s="1"/>
    </row>
    <row r="13" spans="1:22" ht="13.25" customHeight="1">
      <c r="A13" s="1"/>
      <c r="C13" s="1158" t="s">
        <v>27</v>
      </c>
      <c r="D13" s="1158"/>
      <c r="E13" s="1158"/>
      <c r="F13" s="1158"/>
      <c r="G13" s="1158"/>
      <c r="H13" s="1158"/>
      <c r="I13" s="1158"/>
      <c r="J13" s="1158"/>
      <c r="K13" s="1158"/>
      <c r="L13" s="1158"/>
      <c r="M13" s="1158"/>
      <c r="N13" s="1158"/>
      <c r="O13" s="1158"/>
      <c r="P13" s="1"/>
      <c r="Q13" s="1"/>
    </row>
    <row r="14" spans="1:22" ht="13.25" customHeight="1">
      <c r="A14" s="1"/>
      <c r="C14" s="1"/>
      <c r="D14" s="1" t="s">
        <v>28</v>
      </c>
      <c r="E14" s="1"/>
      <c r="F14" s="1"/>
      <c r="G14" s="1"/>
      <c r="H14" s="1"/>
      <c r="I14" s="1"/>
      <c r="J14" s="1"/>
      <c r="K14" s="1"/>
      <c r="L14" s="1"/>
      <c r="M14" s="1"/>
      <c r="N14" s="1"/>
      <c r="O14" s="1"/>
      <c r="P14" s="1"/>
      <c r="Q14" s="1"/>
    </row>
    <row r="15" spans="1:22" ht="13.25" customHeight="1">
      <c r="A15" s="1"/>
      <c r="C15" s="1"/>
      <c r="D15" s="1" t="s">
        <v>29</v>
      </c>
      <c r="E15" s="1"/>
      <c r="F15" s="1"/>
      <c r="G15" s="1"/>
      <c r="H15" s="1"/>
      <c r="I15" s="1"/>
      <c r="J15" s="1"/>
      <c r="K15" s="1"/>
      <c r="L15" s="1"/>
      <c r="M15" s="1"/>
      <c r="N15" s="1"/>
      <c r="O15" s="1"/>
      <c r="P15" s="1"/>
      <c r="Q15" s="1"/>
    </row>
    <row r="16" spans="1:22" ht="13.25" customHeight="1">
      <c r="A16" s="1"/>
      <c r="C16" s="1"/>
      <c r="D16" s="1" t="s">
        <v>30</v>
      </c>
      <c r="E16" s="1"/>
      <c r="F16" s="1"/>
      <c r="G16" s="1"/>
      <c r="H16" s="1"/>
      <c r="I16" s="1"/>
      <c r="J16" s="1"/>
      <c r="K16" s="1"/>
      <c r="L16" s="1"/>
      <c r="M16" s="1"/>
      <c r="N16" s="1"/>
      <c r="O16" s="1"/>
      <c r="P16" s="1"/>
      <c r="Q16" s="1"/>
    </row>
    <row r="17" spans="1:17" ht="13.25" customHeight="1">
      <c r="A17" s="1"/>
      <c r="C17" s="1"/>
      <c r="D17" s="1" t="s">
        <v>31</v>
      </c>
      <c r="E17" s="1"/>
      <c r="F17" s="1"/>
      <c r="G17" s="1"/>
      <c r="H17" s="1"/>
      <c r="I17" s="1"/>
      <c r="J17" s="1"/>
      <c r="K17" s="1"/>
      <c r="L17" s="1"/>
      <c r="M17" s="1"/>
      <c r="N17" s="1"/>
      <c r="O17" s="1"/>
      <c r="P17" s="1"/>
      <c r="Q17" s="1"/>
    </row>
    <row r="18" spans="1:17" ht="13.25" customHeight="1">
      <c r="A18" s="1"/>
      <c r="C18" s="1"/>
      <c r="D18" s="1" t="s">
        <v>32</v>
      </c>
      <c r="E18" s="1"/>
      <c r="F18" s="1"/>
      <c r="G18" s="1"/>
      <c r="H18" s="1"/>
      <c r="I18" s="1"/>
      <c r="J18" s="1"/>
      <c r="K18" s="1"/>
      <c r="L18" s="1"/>
      <c r="M18" s="1"/>
      <c r="N18" s="1"/>
      <c r="O18" s="1"/>
      <c r="P18" s="1"/>
      <c r="Q18" s="1"/>
    </row>
    <row r="19" spans="1:17" ht="6" customHeight="1">
      <c r="A19" s="1"/>
      <c r="B19" s="284"/>
      <c r="C19" s="284"/>
      <c r="D19" s="284"/>
      <c r="E19" s="284"/>
      <c r="F19" s="284"/>
      <c r="G19" s="284"/>
      <c r="H19" s="284"/>
      <c r="I19" s="284"/>
      <c r="J19" s="284"/>
      <c r="K19" s="284"/>
      <c r="L19" s="284"/>
      <c r="M19" s="284"/>
      <c r="N19" s="284"/>
      <c r="O19" s="284"/>
      <c r="P19" s="284"/>
      <c r="Q19" s="284"/>
    </row>
    <row r="20" spans="1:17" ht="33" customHeight="1">
      <c r="A20" s="1"/>
      <c r="B20" s="1155" t="s">
        <v>778</v>
      </c>
      <c r="C20" s="1155"/>
      <c r="D20" s="1155"/>
      <c r="E20" s="1155"/>
      <c r="F20" s="1155"/>
      <c r="G20" s="1155"/>
      <c r="H20" s="1155"/>
      <c r="I20" s="1155"/>
      <c r="J20" s="1155"/>
      <c r="K20" s="1155"/>
      <c r="L20" s="1155"/>
      <c r="M20" s="1155"/>
      <c r="N20" s="1155"/>
      <c r="O20" s="1155"/>
      <c r="P20" s="286"/>
      <c r="Q20" s="286"/>
    </row>
    <row r="21" spans="1:17" ht="10.25" customHeight="1">
      <c r="A21" s="1"/>
      <c r="B21" s="1"/>
      <c r="C21" s="1"/>
      <c r="D21" s="1"/>
      <c r="E21" s="1"/>
      <c r="F21" s="1"/>
      <c r="G21" s="1"/>
      <c r="H21" s="1"/>
      <c r="I21" s="1"/>
      <c r="J21" s="1"/>
      <c r="K21" s="1"/>
      <c r="L21" s="1"/>
      <c r="M21" s="1"/>
      <c r="N21" s="1"/>
      <c r="O21" s="1"/>
      <c r="P21" s="1"/>
      <c r="Q21" s="1"/>
    </row>
    <row r="22" spans="1:17" ht="33" customHeight="1">
      <c r="A22" s="1"/>
      <c r="B22" s="1155" t="s">
        <v>779</v>
      </c>
      <c r="C22" s="1155"/>
      <c r="D22" s="1155"/>
      <c r="E22" s="1155"/>
      <c r="F22" s="1155"/>
      <c r="G22" s="1155"/>
      <c r="H22" s="1155"/>
      <c r="I22" s="1155"/>
      <c r="J22" s="1155"/>
      <c r="K22" s="1155"/>
      <c r="L22" s="1155"/>
      <c r="M22" s="1155"/>
      <c r="N22" s="1155"/>
      <c r="O22" s="1155"/>
      <c r="P22" s="1155"/>
      <c r="Q22" s="1155"/>
    </row>
    <row r="23" spans="1:17" s="124" customFormat="1" ht="5" customHeight="1">
      <c r="A23" s="282"/>
      <c r="B23" s="284"/>
      <c r="C23" s="284"/>
      <c r="D23" s="284"/>
      <c r="E23" s="284"/>
      <c r="F23" s="284"/>
      <c r="G23" s="284"/>
      <c r="H23" s="284"/>
      <c r="I23" s="284"/>
      <c r="J23" s="284"/>
      <c r="K23" s="284"/>
      <c r="L23" s="284"/>
      <c r="M23" s="284"/>
      <c r="N23" s="284"/>
      <c r="O23" s="284"/>
      <c r="P23" s="284"/>
      <c r="Q23" s="284"/>
    </row>
    <row r="24" spans="1:17" s="124" customFormat="1" ht="25.25" customHeight="1">
      <c r="A24" s="282"/>
      <c r="B24" s="1157" t="s">
        <v>622</v>
      </c>
      <c r="C24" s="1157"/>
      <c r="D24" s="1157"/>
      <c r="E24" s="1157"/>
      <c r="F24" s="1157"/>
      <c r="G24" s="1157"/>
      <c r="H24" s="1157"/>
      <c r="I24" s="1157"/>
      <c r="J24" s="1157"/>
      <c r="K24" s="1157"/>
      <c r="L24" s="1157"/>
      <c r="M24" s="1157"/>
      <c r="N24" s="1157"/>
      <c r="O24" s="1157"/>
      <c r="P24" s="1157"/>
      <c r="Q24" s="1157"/>
    </row>
    <row r="25" spans="1:17" s="124" customFormat="1" ht="5" customHeight="1">
      <c r="A25" s="282"/>
      <c r="B25" s="284"/>
      <c r="C25" s="284"/>
      <c r="D25" s="284"/>
      <c r="E25" s="284"/>
      <c r="F25" s="284"/>
      <c r="G25" s="284"/>
      <c r="H25" s="284"/>
      <c r="I25" s="284"/>
      <c r="J25" s="284"/>
      <c r="K25" s="284"/>
      <c r="L25" s="284"/>
      <c r="M25" s="284"/>
      <c r="N25" s="284"/>
      <c r="O25" s="284"/>
      <c r="P25" s="284"/>
      <c r="Q25" s="284"/>
    </row>
    <row r="26" spans="1:17" s="124" customFormat="1" ht="19.25" customHeight="1">
      <c r="A26" s="289"/>
      <c r="B26" s="307" t="s">
        <v>983</v>
      </c>
      <c r="C26" s="1157" t="s">
        <v>33</v>
      </c>
      <c r="D26" s="1157"/>
      <c r="E26" s="1157"/>
      <c r="F26" s="1157"/>
      <c r="G26" s="1157"/>
      <c r="H26" s="1157"/>
      <c r="I26" s="1157"/>
      <c r="J26" s="1157"/>
      <c r="K26" s="1157"/>
      <c r="L26" s="1157"/>
      <c r="M26" s="1157"/>
      <c r="N26" s="1157"/>
      <c r="O26" s="1157"/>
      <c r="P26" s="286"/>
      <c r="Q26" s="286"/>
    </row>
    <row r="27" spans="1:17" ht="3.5" customHeight="1">
      <c r="A27" s="1"/>
      <c r="B27" s="1"/>
      <c r="C27" s="1"/>
      <c r="D27" s="1"/>
      <c r="E27" s="1"/>
      <c r="F27" s="1"/>
      <c r="G27" s="1"/>
      <c r="H27" s="1"/>
      <c r="I27" s="1"/>
      <c r="J27" s="1"/>
      <c r="K27" s="1"/>
      <c r="L27" s="1"/>
      <c r="M27" s="1"/>
      <c r="N27" s="1"/>
      <c r="O27" s="1"/>
      <c r="P27" s="1"/>
      <c r="Q27" s="1"/>
    </row>
    <row r="28" spans="1:17" ht="17.25" customHeight="1">
      <c r="A28" s="1"/>
      <c r="B28" s="1"/>
      <c r="C28" s="216"/>
      <c r="D28" s="292" t="s">
        <v>34</v>
      </c>
      <c r="E28" s="293" t="str">
        <f>IF(基本情報入力シート!$E$6="","",基本情報入力シート!$E$6)</f>
        <v/>
      </c>
      <c r="F28" s="1" t="s">
        <v>35</v>
      </c>
      <c r="G28" s="294" t="str">
        <f>IF(基本情報入力シート!$E$6="","",基本情報入力シート!$E$6)</f>
        <v/>
      </c>
      <c r="H28" s="1" t="s">
        <v>36</v>
      </c>
      <c r="I28" s="295" t="str">
        <f>IF(基本情報入力シート!$E$6="","",基本情報入力シート!$E$6)</f>
        <v/>
      </c>
      <c r="J28" s="1" t="s">
        <v>37</v>
      </c>
      <c r="K28" s="1"/>
      <c r="L28" s="1"/>
      <c r="M28" s="1"/>
      <c r="N28" s="1"/>
      <c r="O28" s="1"/>
      <c r="P28" s="1"/>
      <c r="Q28" s="1"/>
    </row>
    <row r="29" spans="1:17" ht="4" customHeight="1">
      <c r="A29" s="1"/>
      <c r="B29" s="1"/>
      <c r="C29" s="1"/>
      <c r="D29" s="1"/>
      <c r="E29" s="1"/>
      <c r="F29" s="1"/>
      <c r="G29" s="1"/>
      <c r="H29" s="1"/>
      <c r="I29" s="1"/>
      <c r="J29" s="1"/>
      <c r="K29" s="1"/>
      <c r="L29" s="1"/>
      <c r="M29" s="1"/>
      <c r="N29" s="1"/>
      <c r="O29" s="1"/>
      <c r="P29" s="1"/>
      <c r="Q29" s="1"/>
    </row>
    <row r="30" spans="1:17" ht="17.25" customHeight="1">
      <c r="A30" s="1"/>
      <c r="B30" s="1"/>
      <c r="C30" s="1"/>
      <c r="D30" s="1" t="s">
        <v>38</v>
      </c>
      <c r="E30" s="1"/>
      <c r="F30" s="1"/>
      <c r="G30" s="1"/>
      <c r="H30" s="1"/>
      <c r="I30" s="1"/>
      <c r="J30" s="1"/>
      <c r="K30" s="1"/>
      <c r="L30" s="1"/>
      <c r="M30" s="1"/>
      <c r="N30" s="1"/>
      <c r="O30" s="1"/>
      <c r="P30" s="1"/>
      <c r="Q30" s="1"/>
    </row>
    <row r="31" spans="1:17" ht="17.25" customHeight="1">
      <c r="A31" s="1"/>
      <c r="B31" s="1"/>
      <c r="C31" s="1"/>
      <c r="D31" s="1"/>
      <c r="E31" s="1160" t="str">
        <f>IF(基本情報入力シート!$E$34="","",基本情報入力シート!$E$34)</f>
        <v/>
      </c>
      <c r="F31" s="1160"/>
      <c r="G31" s="1160"/>
      <c r="H31" s="1160"/>
      <c r="I31" s="1160"/>
      <c r="J31" s="1160"/>
      <c r="K31" s="1160"/>
      <c r="L31" s="1160"/>
      <c r="M31" s="1160"/>
      <c r="N31" s="1160"/>
      <c r="O31" s="1160"/>
      <c r="P31" s="1160"/>
      <c r="Q31" s="298"/>
    </row>
    <row r="32" spans="1:17" ht="17.25" customHeight="1">
      <c r="A32" s="1"/>
      <c r="B32" s="1"/>
      <c r="C32" s="1"/>
      <c r="D32" s="1" t="s">
        <v>39</v>
      </c>
      <c r="E32" s="299"/>
      <c r="F32" s="299"/>
      <c r="G32" s="299"/>
      <c r="H32" s="299"/>
      <c r="I32" s="299"/>
      <c r="J32" s="299"/>
      <c r="K32" s="299"/>
      <c r="L32" s="299"/>
      <c r="M32" s="299"/>
      <c r="N32" s="299"/>
      <c r="O32" s="299"/>
      <c r="P32" s="1"/>
      <c r="Q32" s="1"/>
    </row>
    <row r="33" spans="1:17" ht="17.25" customHeight="1">
      <c r="A33" s="1"/>
      <c r="B33" s="1"/>
      <c r="C33" s="1"/>
      <c r="D33" s="1"/>
      <c r="E33" s="1160" t="str">
        <f>IF(基本情報入力シート!$E$32="","",基本情報入力シート!$E$32)</f>
        <v/>
      </c>
      <c r="F33" s="1160"/>
      <c r="G33" s="1160"/>
      <c r="H33" s="1160"/>
      <c r="I33" s="1160"/>
      <c r="J33" s="1160"/>
      <c r="K33" s="1160"/>
      <c r="L33" s="1160"/>
      <c r="M33" s="1160"/>
      <c r="N33" s="1160"/>
      <c r="O33" s="1160"/>
      <c r="P33" s="1160"/>
      <c r="Q33" s="298"/>
    </row>
    <row r="34" spans="1:17">
      <c r="A34" s="1"/>
      <c r="B34" s="1"/>
      <c r="C34" s="1"/>
      <c r="D34" s="1" t="s">
        <v>40</v>
      </c>
      <c r="E34" s="1"/>
      <c r="F34" s="1"/>
      <c r="G34" s="1"/>
      <c r="H34" s="1"/>
      <c r="I34" s="1"/>
      <c r="J34" s="1"/>
      <c r="K34" s="1"/>
      <c r="L34" s="1"/>
      <c r="M34" s="1" t="s">
        <v>41</v>
      </c>
      <c r="N34" s="1"/>
      <c r="O34" s="1"/>
      <c r="P34" s="1"/>
      <c r="Q34" s="1"/>
    </row>
    <row r="35" spans="1:17" ht="19.25" customHeight="1">
      <c r="A35" s="1"/>
      <c r="B35" s="1"/>
      <c r="C35" s="1"/>
      <c r="D35" s="1"/>
      <c r="E35" s="1160" t="str">
        <f>IF(基本情報入力シート!$E$39="","",基本情報入力シート!$E$39)</f>
        <v/>
      </c>
      <c r="F35" s="1160"/>
      <c r="G35" s="1160"/>
      <c r="H35" s="1160"/>
      <c r="I35" s="1160"/>
      <c r="J35" s="1160"/>
      <c r="K35" s="1160"/>
      <c r="L35" s="299"/>
      <c r="M35" s="1160" t="str">
        <f>IF(基本情報入力シート!$E$41="","",基本情報入力シート!$E$41)</f>
        <v/>
      </c>
      <c r="N35" s="1160"/>
      <c r="O35" s="1160"/>
      <c r="P35" s="1160"/>
      <c r="Q35" s="299"/>
    </row>
    <row r="36" spans="1:17" ht="2.5" customHeight="1">
      <c r="A36" s="1"/>
      <c r="B36" s="1"/>
      <c r="C36" s="1"/>
      <c r="D36" s="1"/>
      <c r="E36" s="1"/>
      <c r="F36" s="1"/>
      <c r="G36" s="1"/>
      <c r="H36" s="1"/>
      <c r="I36" s="1"/>
      <c r="J36" s="1"/>
      <c r="K36" s="1"/>
      <c r="L36" s="1"/>
      <c r="M36" s="1"/>
      <c r="N36" s="1"/>
      <c r="O36" s="292"/>
      <c r="P36" s="1"/>
      <c r="Q36" s="1"/>
    </row>
    <row r="37" spans="1:17" ht="17.399999999999999" customHeight="1">
      <c r="B37" s="303" t="s">
        <v>42</v>
      </c>
      <c r="C37" s="118"/>
      <c r="D37" s="118"/>
      <c r="E37" s="284"/>
      <c r="F37" s="284"/>
      <c r="G37" s="284"/>
      <c r="H37" s="284"/>
      <c r="I37" s="284"/>
      <c r="J37" s="284"/>
      <c r="K37" s="284"/>
      <c r="L37" s="284"/>
      <c r="M37" s="284"/>
      <c r="N37" s="284"/>
      <c r="O37" s="284"/>
      <c r="P37" s="284"/>
      <c r="Q37" s="284"/>
    </row>
  </sheetData>
  <sheetProtection algorithmName="SHA-512" hashValue="PM4A7MjvQXo7S9bdH0mUPWlO7YtUJlhkuzlUM+M5IcCvmfJMn20RddSrZwQ3GMgC2Yc5yMBJOUQXc9AqSPNNWQ==" saltValue="KLFVZ5upFrHVimOrIgUJsA==" spinCount="100000" sheet="1" objects="1" scenarios="1" selectLockedCells="1"/>
  <mergeCells count="16">
    <mergeCell ref="E35:K35"/>
    <mergeCell ref="C26:O26"/>
    <mergeCell ref="E31:P31"/>
    <mergeCell ref="E33:P33"/>
    <mergeCell ref="M35:P35"/>
    <mergeCell ref="R3:V3"/>
    <mergeCell ref="B22:Q22"/>
    <mergeCell ref="B24:Q24"/>
    <mergeCell ref="B20:O20"/>
    <mergeCell ref="C13:O13"/>
    <mergeCell ref="B3:O3"/>
    <mergeCell ref="B4:O4"/>
    <mergeCell ref="B9:O9"/>
    <mergeCell ref="B10:O10"/>
    <mergeCell ref="B11:O11"/>
    <mergeCell ref="B12:O12"/>
  </mergeCells>
  <phoneticPr fontId="11"/>
  <conditionalFormatting sqref="B26">
    <cfRule type="cellIs" dxfId="77" priority="1" operator="equal">
      <formula>"□"</formula>
    </cfRule>
  </conditionalFormatting>
  <conditionalFormatting sqref="E28 G28 I28 E31 E33 E35 M35">
    <cfRule type="cellIs" dxfId="76" priority="3" operator="equal">
      <formula>""</formula>
    </cfRule>
  </conditionalFormatting>
  <dataValidations count="1">
    <dataValidation type="list" allowBlank="1" showInputMessage="1" showErrorMessage="1" sqref="B26" xr:uid="{94AF54B4-C3B4-403E-AA8B-31ED9B263868}">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BD5E-1816-4AC0-92F3-2961884BEB8E}">
  <sheetPr codeName="Sheet10">
    <pageSetUpPr fitToPage="1"/>
  </sheetPr>
  <dimension ref="A1:V39"/>
  <sheetViews>
    <sheetView showGridLines="0" showZeros="0" view="pageBreakPreview" zoomScaleNormal="100" zoomScaleSheetLayoutView="100" workbookViewId="0">
      <selection activeCell="B28" sqref="B28"/>
    </sheetView>
  </sheetViews>
  <sheetFormatPr defaultColWidth="8" defaultRowHeight="18"/>
  <cols>
    <col min="1" max="1" width="1.5" customWidth="1"/>
    <col min="2" max="4" width="2.5" customWidth="1"/>
    <col min="5" max="8" width="3.9140625" customWidth="1"/>
    <col min="9" max="9" width="4.1640625" customWidth="1"/>
    <col min="10" max="10" width="5.5" customWidth="1"/>
    <col min="11" max="11" width="3.08203125" customWidth="1"/>
    <col min="15" max="15" width="12.4140625" customWidth="1"/>
    <col min="16" max="16" width="3.08203125" customWidth="1"/>
    <col min="17" max="17" width="2.6640625" customWidth="1"/>
  </cols>
  <sheetData>
    <row r="1" spans="1:22">
      <c r="A1" s="1"/>
      <c r="B1" s="1" t="s">
        <v>775</v>
      </c>
      <c r="C1" s="1"/>
      <c r="D1" s="1"/>
      <c r="E1" s="1"/>
      <c r="F1" s="1"/>
      <c r="G1" s="1"/>
      <c r="H1" s="1"/>
      <c r="I1" s="1"/>
      <c r="J1" s="1"/>
      <c r="K1" s="1"/>
      <c r="L1" s="1"/>
      <c r="M1" s="1"/>
      <c r="N1" s="1"/>
      <c r="O1" s="1"/>
      <c r="P1" s="1"/>
      <c r="Q1" s="1"/>
    </row>
    <row r="2" spans="1:22" ht="5" customHeight="1">
      <c r="A2" s="1"/>
      <c r="B2" s="1"/>
      <c r="C2" s="1"/>
      <c r="D2" s="1"/>
      <c r="E2" s="1"/>
      <c r="F2" s="1"/>
      <c r="G2" s="1"/>
      <c r="H2" s="1"/>
      <c r="I2" s="1"/>
      <c r="J2" s="1"/>
      <c r="K2" s="1"/>
      <c r="L2" s="1"/>
      <c r="M2" s="1"/>
      <c r="N2" s="1"/>
      <c r="O2" s="1"/>
      <c r="P2" s="1"/>
      <c r="Q2" s="1"/>
      <c r="R2" s="1066"/>
      <c r="S2" s="1066"/>
      <c r="T2" s="1066"/>
      <c r="U2" s="1066"/>
      <c r="V2" s="1066"/>
    </row>
    <row r="3" spans="1:22" ht="49" customHeight="1">
      <c r="A3" s="1"/>
      <c r="B3" s="1152" t="s">
        <v>604</v>
      </c>
      <c r="C3" s="1153"/>
      <c r="D3" s="1153"/>
      <c r="E3" s="1153"/>
      <c r="F3" s="1153"/>
      <c r="G3" s="1153"/>
      <c r="H3" s="1153"/>
      <c r="I3" s="1153"/>
      <c r="J3" s="1153"/>
      <c r="K3" s="1153"/>
      <c r="L3" s="1153"/>
      <c r="M3" s="1153"/>
      <c r="N3" s="1153"/>
      <c r="O3" s="1153"/>
      <c r="P3" s="1"/>
      <c r="Q3" s="1"/>
      <c r="R3" s="1066"/>
      <c r="S3" s="1066"/>
      <c r="T3" s="1066"/>
      <c r="U3" s="1066"/>
      <c r="V3" s="1066"/>
    </row>
    <row r="4" spans="1:22">
      <c r="A4" s="1"/>
      <c r="B4" s="1168" t="s">
        <v>735</v>
      </c>
      <c r="C4" s="1168"/>
      <c r="D4" s="1168"/>
      <c r="E4" s="1168"/>
      <c r="F4" s="1168"/>
      <c r="G4" s="1168"/>
      <c r="H4" s="1168"/>
      <c r="I4" s="1168"/>
      <c r="J4" s="1168"/>
      <c r="K4" s="1168"/>
      <c r="L4" s="1168"/>
      <c r="M4" s="1168"/>
      <c r="N4" s="1168"/>
      <c r="O4" s="1168"/>
      <c r="P4" s="1"/>
      <c r="Q4" s="1"/>
    </row>
    <row r="5" spans="1:22" ht="5" customHeight="1">
      <c r="A5" s="1"/>
      <c r="B5" s="1"/>
      <c r="C5" s="1"/>
      <c r="D5" s="1"/>
      <c r="E5" s="1"/>
      <c r="F5" s="1"/>
      <c r="G5" s="1"/>
      <c r="H5" s="1"/>
      <c r="J5" s="1"/>
      <c r="K5" s="1"/>
      <c r="L5" s="1"/>
      <c r="M5" s="1"/>
      <c r="N5" s="1"/>
      <c r="O5" s="1"/>
      <c r="P5" s="1"/>
      <c r="Q5" s="1"/>
    </row>
    <row r="6" spans="1:22" ht="16.5" customHeight="1">
      <c r="A6" s="1"/>
      <c r="B6" s="1" t="s">
        <v>25</v>
      </c>
      <c r="C6" s="1"/>
      <c r="D6" s="1"/>
      <c r="E6" s="1"/>
      <c r="F6" s="1"/>
      <c r="G6" s="1"/>
      <c r="H6" s="1"/>
      <c r="I6" s="1"/>
      <c r="J6" s="1"/>
      <c r="K6" s="1"/>
      <c r="L6" s="1"/>
      <c r="M6" s="1"/>
      <c r="N6" s="1"/>
      <c r="O6" s="1"/>
      <c r="P6" s="1"/>
      <c r="Q6" s="1"/>
    </row>
    <row r="7" spans="1:22" ht="16.5" customHeight="1">
      <c r="A7" s="1"/>
      <c r="B7" s="1" t="s">
        <v>26</v>
      </c>
      <c r="C7" s="1"/>
      <c r="D7" s="1"/>
      <c r="E7" s="1"/>
      <c r="F7" s="1"/>
      <c r="G7" s="1"/>
      <c r="H7" s="1"/>
      <c r="I7" s="1"/>
      <c r="J7" s="1"/>
      <c r="K7" s="1"/>
      <c r="L7" s="1"/>
      <c r="M7" s="1"/>
      <c r="N7" s="1"/>
      <c r="O7" s="1"/>
      <c r="P7" s="1"/>
      <c r="Q7" s="1"/>
    </row>
    <row r="8" spans="1:22" ht="4.25" customHeight="1">
      <c r="A8" s="1"/>
      <c r="B8" s="1"/>
      <c r="C8" s="1"/>
      <c r="D8" s="1"/>
      <c r="E8" s="1"/>
      <c r="F8" s="1"/>
      <c r="G8" s="1"/>
      <c r="H8" s="1"/>
      <c r="I8" s="1"/>
      <c r="J8" s="1"/>
      <c r="K8" s="1"/>
      <c r="L8" s="1"/>
      <c r="M8" s="1"/>
      <c r="N8" s="1"/>
      <c r="O8" s="1"/>
      <c r="P8" s="1"/>
      <c r="Q8" s="1"/>
    </row>
    <row r="9" spans="1:22" ht="54.5" customHeight="1">
      <c r="A9" s="1"/>
      <c r="B9" s="1155" t="s">
        <v>957</v>
      </c>
      <c r="C9" s="1155"/>
      <c r="D9" s="1155"/>
      <c r="E9" s="1155"/>
      <c r="F9" s="1155"/>
      <c r="G9" s="1155"/>
      <c r="H9" s="1155"/>
      <c r="I9" s="1155"/>
      <c r="J9" s="1155"/>
      <c r="K9" s="1155"/>
      <c r="L9" s="1155"/>
      <c r="M9" s="1155"/>
      <c r="N9" s="1155"/>
      <c r="O9" s="1155"/>
      <c r="P9" s="1155"/>
      <c r="Q9" s="1"/>
    </row>
    <row r="10" spans="1:22" ht="48.5" customHeight="1">
      <c r="A10" s="1"/>
      <c r="B10" s="1155" t="s">
        <v>678</v>
      </c>
      <c r="C10" s="1155"/>
      <c r="D10" s="1155"/>
      <c r="E10" s="1155"/>
      <c r="F10" s="1155"/>
      <c r="G10" s="1155"/>
      <c r="H10" s="1155"/>
      <c r="I10" s="1155"/>
      <c r="J10" s="1155"/>
      <c r="K10" s="1155"/>
      <c r="L10" s="1155"/>
      <c r="M10" s="1155"/>
      <c r="N10" s="1155"/>
      <c r="O10" s="1155"/>
      <c r="P10" s="1155"/>
      <c r="Q10" s="1"/>
    </row>
    <row r="11" spans="1:22" ht="52.25" customHeight="1">
      <c r="A11" s="1"/>
      <c r="B11" s="1155" t="s">
        <v>776</v>
      </c>
      <c r="C11" s="1155"/>
      <c r="D11" s="1155"/>
      <c r="E11" s="1155"/>
      <c r="F11" s="1155"/>
      <c r="G11" s="1155"/>
      <c r="H11" s="1155"/>
      <c r="I11" s="1155"/>
      <c r="J11" s="1155"/>
      <c r="K11" s="1155"/>
      <c r="L11" s="1155"/>
      <c r="M11" s="1155"/>
      <c r="N11" s="1155"/>
      <c r="O11" s="1155"/>
      <c r="P11" s="1155"/>
      <c r="Q11" s="1"/>
    </row>
    <row r="12" spans="1:22" ht="32" customHeight="1">
      <c r="A12" s="1"/>
      <c r="B12" s="1156" t="s">
        <v>777</v>
      </c>
      <c r="C12" s="1156"/>
      <c r="D12" s="1156"/>
      <c r="E12" s="1156"/>
      <c r="F12" s="1156"/>
      <c r="G12" s="1156"/>
      <c r="H12" s="1156"/>
      <c r="I12" s="1156"/>
      <c r="J12" s="1156"/>
      <c r="K12" s="1156"/>
      <c r="L12" s="1156"/>
      <c r="M12" s="1156"/>
      <c r="N12" s="1156"/>
      <c r="O12" s="1156"/>
      <c r="P12" s="1"/>
      <c r="Q12" s="1"/>
    </row>
    <row r="13" spans="1:22" ht="13.25" customHeight="1">
      <c r="A13" s="1"/>
      <c r="C13" s="1158" t="s">
        <v>27</v>
      </c>
      <c r="D13" s="1158"/>
      <c r="E13" s="1158"/>
      <c r="F13" s="1158"/>
      <c r="G13" s="1158"/>
      <c r="H13" s="1158"/>
      <c r="I13" s="1158"/>
      <c r="J13" s="1158"/>
      <c r="K13" s="1158"/>
      <c r="L13" s="1158"/>
      <c r="M13" s="1158"/>
      <c r="N13" s="1158"/>
      <c r="O13" s="1158"/>
      <c r="P13" s="1"/>
    </row>
    <row r="14" spans="1:22" ht="13.25" customHeight="1">
      <c r="A14" s="1"/>
      <c r="C14" s="1"/>
      <c r="D14" s="1" t="s">
        <v>28</v>
      </c>
      <c r="E14" s="1"/>
      <c r="F14" s="1"/>
      <c r="G14" s="1"/>
      <c r="H14" s="1"/>
      <c r="I14" s="1"/>
      <c r="J14" s="1"/>
      <c r="K14" s="1"/>
      <c r="L14" s="1"/>
      <c r="M14" s="1"/>
      <c r="N14" s="1"/>
      <c r="O14" s="1"/>
      <c r="P14" s="1"/>
    </row>
    <row r="15" spans="1:22" ht="13.25" customHeight="1">
      <c r="A15" s="1"/>
      <c r="C15" s="1"/>
      <c r="D15" s="1" t="s">
        <v>29</v>
      </c>
      <c r="E15" s="1"/>
      <c r="F15" s="1"/>
      <c r="G15" s="1"/>
      <c r="H15" s="1"/>
      <c r="I15" s="1"/>
      <c r="J15" s="1"/>
      <c r="K15" s="1"/>
      <c r="L15" s="1"/>
      <c r="M15" s="1"/>
      <c r="N15" s="1"/>
      <c r="O15" s="1"/>
      <c r="P15" s="1"/>
    </row>
    <row r="16" spans="1:22" ht="13.25" customHeight="1">
      <c r="A16" s="1"/>
      <c r="C16" s="1"/>
      <c r="D16" s="1" t="s">
        <v>30</v>
      </c>
      <c r="E16" s="1"/>
      <c r="F16" s="1"/>
      <c r="G16" s="1"/>
      <c r="H16" s="1"/>
      <c r="I16" s="1"/>
      <c r="J16" s="1"/>
      <c r="K16" s="1"/>
      <c r="L16" s="1"/>
      <c r="M16" s="1"/>
      <c r="N16" s="1"/>
      <c r="O16" s="1"/>
      <c r="P16" s="1"/>
    </row>
    <row r="17" spans="1:17" ht="13.25" customHeight="1">
      <c r="A17" s="1"/>
      <c r="C17" s="1"/>
      <c r="D17" s="1" t="s">
        <v>31</v>
      </c>
      <c r="E17" s="1"/>
      <c r="F17" s="1"/>
      <c r="G17" s="1"/>
      <c r="H17" s="1"/>
      <c r="I17" s="1"/>
      <c r="J17" s="1"/>
      <c r="K17" s="1"/>
      <c r="L17" s="1"/>
      <c r="M17" s="1"/>
      <c r="N17" s="1"/>
      <c r="O17" s="1"/>
      <c r="P17" s="1"/>
    </row>
    <row r="18" spans="1:17" ht="13.25" customHeight="1">
      <c r="A18" s="1"/>
      <c r="C18" s="1"/>
      <c r="D18" s="1" t="s">
        <v>32</v>
      </c>
      <c r="E18" s="1"/>
      <c r="F18" s="1"/>
      <c r="G18" s="1"/>
      <c r="H18" s="1"/>
      <c r="I18" s="1"/>
      <c r="J18" s="1"/>
      <c r="K18" s="1"/>
      <c r="L18" s="1"/>
      <c r="M18" s="1"/>
      <c r="N18" s="1"/>
      <c r="O18" s="1"/>
      <c r="P18" s="1"/>
    </row>
    <row r="19" spans="1:17" ht="9.65" customHeight="1">
      <c r="A19" s="1"/>
      <c r="B19" s="1"/>
      <c r="C19" s="1"/>
      <c r="D19" s="1"/>
      <c r="E19" s="1"/>
      <c r="F19" s="1"/>
      <c r="G19" s="1"/>
      <c r="H19" s="1"/>
      <c r="I19" s="1"/>
      <c r="J19" s="1"/>
      <c r="K19" s="1"/>
      <c r="L19" s="1"/>
      <c r="M19" s="1"/>
      <c r="N19" s="1"/>
      <c r="O19" s="1"/>
      <c r="P19" s="1"/>
      <c r="Q19" s="1"/>
    </row>
    <row r="20" spans="1:17" ht="37.25" customHeight="1">
      <c r="A20" s="1"/>
      <c r="B20" s="1157" t="s">
        <v>780</v>
      </c>
      <c r="C20" s="1157"/>
      <c r="D20" s="1157"/>
      <c r="E20" s="1157"/>
      <c r="F20" s="1157"/>
      <c r="G20" s="1157"/>
      <c r="H20" s="1157"/>
      <c r="I20" s="1157"/>
      <c r="J20" s="1157"/>
      <c r="K20" s="1157"/>
      <c r="L20" s="1157"/>
      <c r="M20" s="1157"/>
      <c r="N20" s="1157"/>
      <c r="O20" s="1157"/>
      <c r="P20" s="1157"/>
      <c r="Q20" s="217"/>
    </row>
    <row r="21" spans="1:17" ht="7.25" customHeight="1">
      <c r="A21" s="1"/>
      <c r="B21" s="1155"/>
      <c r="C21" s="1155"/>
      <c r="D21" s="1155"/>
      <c r="E21" s="1155"/>
      <c r="F21" s="1155"/>
      <c r="G21" s="1155"/>
      <c r="H21" s="1155"/>
      <c r="I21" s="1155"/>
      <c r="J21" s="1155"/>
      <c r="K21" s="1155"/>
      <c r="L21" s="1155"/>
      <c r="M21" s="1155"/>
      <c r="N21" s="1155"/>
      <c r="O21" s="1155"/>
      <c r="P21" s="1155"/>
      <c r="Q21" s="217"/>
    </row>
    <row r="22" spans="1:17" ht="34.75" customHeight="1">
      <c r="A22" s="1"/>
      <c r="B22" s="1157" t="s">
        <v>779</v>
      </c>
      <c r="C22" s="1157"/>
      <c r="D22" s="1157"/>
      <c r="E22" s="1157"/>
      <c r="F22" s="1157"/>
      <c r="G22" s="1157"/>
      <c r="H22" s="1157"/>
      <c r="I22" s="1157"/>
      <c r="J22" s="1157"/>
      <c r="K22" s="1157"/>
      <c r="L22" s="1157"/>
      <c r="M22" s="1157"/>
      <c r="N22" s="1157"/>
      <c r="O22" s="1157"/>
      <c r="P22" s="1157"/>
      <c r="Q22" s="217"/>
    </row>
    <row r="23" spans="1:17" ht="7.25" customHeight="1">
      <c r="A23" s="1"/>
      <c r="B23" s="284"/>
      <c r="C23" s="284"/>
      <c r="D23" s="284"/>
      <c r="E23" s="284"/>
      <c r="F23" s="284"/>
      <c r="G23" s="284"/>
      <c r="H23" s="284"/>
      <c r="I23" s="284"/>
      <c r="J23" s="284"/>
      <c r="K23" s="284"/>
      <c r="L23" s="284"/>
      <c r="M23" s="284"/>
      <c r="N23" s="284"/>
      <c r="O23" s="284"/>
      <c r="P23" s="284"/>
      <c r="Q23" s="217"/>
    </row>
    <row r="24" spans="1:17" ht="30" customHeight="1">
      <c r="A24" s="1"/>
      <c r="B24" s="1167" t="s">
        <v>781</v>
      </c>
      <c r="C24" s="1167"/>
      <c r="D24" s="1167"/>
      <c r="E24" s="1167"/>
      <c r="F24" s="1167"/>
      <c r="G24" s="1167"/>
      <c r="H24" s="1167"/>
      <c r="I24" s="1167"/>
      <c r="J24" s="1167"/>
      <c r="K24" s="1167"/>
      <c r="L24" s="1167"/>
      <c r="M24" s="1167"/>
      <c r="N24" s="1167"/>
      <c r="O24" s="1167"/>
      <c r="P24" s="1167"/>
      <c r="Q24" s="308"/>
    </row>
    <row r="25" spans="1:17" ht="4.75" customHeight="1">
      <c r="A25" s="1"/>
      <c r="B25" s="284"/>
      <c r="C25" s="284"/>
      <c r="D25" s="284"/>
      <c r="E25" s="284"/>
      <c r="F25" s="284"/>
      <c r="G25" s="284"/>
      <c r="H25" s="284"/>
      <c r="I25" s="284"/>
      <c r="J25" s="284"/>
      <c r="K25" s="284"/>
      <c r="L25" s="284"/>
      <c r="M25" s="284"/>
      <c r="N25" s="284"/>
      <c r="O25" s="284"/>
      <c r="P25" s="284"/>
      <c r="Q25" s="217"/>
    </row>
    <row r="26" spans="1:17" ht="57" customHeight="1">
      <c r="A26" s="1"/>
      <c r="B26" s="1167" t="s">
        <v>782</v>
      </c>
      <c r="C26" s="1167"/>
      <c r="D26" s="1167"/>
      <c r="E26" s="1167"/>
      <c r="F26" s="1167"/>
      <c r="G26" s="1167"/>
      <c r="H26" s="1167"/>
      <c r="I26" s="1167"/>
      <c r="J26" s="1167"/>
      <c r="K26" s="1167"/>
      <c r="L26" s="1167"/>
      <c r="M26" s="1167"/>
      <c r="N26" s="1167"/>
      <c r="O26" s="1167"/>
      <c r="P26" s="1167"/>
      <c r="Q26" s="1"/>
    </row>
    <row r="27" spans="1:17" ht="5.4" customHeight="1">
      <c r="A27" s="1"/>
      <c r="B27" s="1"/>
      <c r="C27" s="1"/>
      <c r="D27" s="1"/>
      <c r="E27" s="1"/>
      <c r="F27" s="1"/>
      <c r="G27" s="1"/>
      <c r="H27" s="1"/>
      <c r="I27" s="1"/>
      <c r="J27" s="1"/>
      <c r="K27" s="1"/>
      <c r="L27" s="1"/>
      <c r="M27" s="1"/>
      <c r="N27" s="1"/>
      <c r="O27" s="1"/>
      <c r="P27" s="1"/>
      <c r="Q27" s="1"/>
    </row>
    <row r="28" spans="1:17" s="124" customFormat="1" ht="19.25" customHeight="1">
      <c r="A28" s="289"/>
      <c r="B28" s="307" t="s">
        <v>983</v>
      </c>
      <c r="C28" s="1157" t="s">
        <v>33</v>
      </c>
      <c r="D28" s="1157"/>
      <c r="E28" s="1157"/>
      <c r="F28" s="1157"/>
      <c r="G28" s="1157"/>
      <c r="H28" s="1157"/>
      <c r="I28" s="1157"/>
      <c r="J28" s="1157"/>
      <c r="K28" s="1157"/>
      <c r="L28" s="1157"/>
      <c r="M28" s="1157"/>
      <c r="N28" s="1157"/>
      <c r="O28" s="1157"/>
      <c r="P28" s="286"/>
      <c r="Q28" s="290"/>
    </row>
    <row r="29" spans="1:17" ht="11" customHeight="1">
      <c r="A29" s="1"/>
      <c r="B29" s="1"/>
      <c r="C29" s="1"/>
      <c r="D29" s="1"/>
      <c r="E29" s="1"/>
      <c r="F29" s="1"/>
      <c r="G29" s="1"/>
      <c r="H29" s="1"/>
      <c r="I29" s="1"/>
      <c r="J29" s="1"/>
      <c r="K29" s="1"/>
      <c r="L29" s="1"/>
      <c r="M29" s="1"/>
      <c r="N29" s="1"/>
      <c r="O29" s="1"/>
      <c r="P29" s="1"/>
      <c r="Q29" s="1"/>
    </row>
    <row r="30" spans="1:17" ht="17.25" customHeight="1">
      <c r="A30" s="1"/>
      <c r="B30" s="1"/>
      <c r="C30" s="216"/>
      <c r="D30" s="292" t="s">
        <v>34</v>
      </c>
      <c r="E30" s="90" t="str">
        <f>IF(基本情報入力シート!$E$6="","",基本情報入力シート!$E$6)</f>
        <v/>
      </c>
      <c r="F30" s="1" t="s">
        <v>35</v>
      </c>
      <c r="G30" s="91" t="str">
        <f>IF(基本情報入力シート!$E$6="","",基本情報入力シート!$E$6)</f>
        <v/>
      </c>
      <c r="H30" s="1" t="s">
        <v>36</v>
      </c>
      <c r="I30" s="92" t="str">
        <f>IF(基本情報入力シート!$E$6="","",基本情報入力シート!$E$6)</f>
        <v/>
      </c>
      <c r="J30" s="1" t="s">
        <v>37</v>
      </c>
      <c r="K30" s="1"/>
      <c r="L30" s="1"/>
      <c r="M30" s="1"/>
      <c r="N30" s="1"/>
      <c r="O30" s="1"/>
      <c r="P30" s="1"/>
      <c r="Q30" s="1"/>
    </row>
    <row r="31" spans="1:17" ht="17.25" customHeight="1">
      <c r="A31" s="1"/>
      <c r="B31" s="1"/>
      <c r="C31" s="1"/>
      <c r="D31" s="1"/>
      <c r="E31" s="1"/>
      <c r="F31" s="1"/>
      <c r="G31" s="1"/>
      <c r="H31" s="1"/>
      <c r="I31" s="1"/>
      <c r="J31" s="1"/>
      <c r="K31" s="1"/>
      <c r="L31" s="1"/>
      <c r="M31" s="1"/>
      <c r="N31" s="1"/>
      <c r="O31" s="1"/>
      <c r="P31" s="1"/>
      <c r="Q31" s="1"/>
    </row>
    <row r="32" spans="1:17" ht="17.25" customHeight="1">
      <c r="A32" s="1"/>
      <c r="B32" s="1"/>
      <c r="C32" s="1"/>
      <c r="D32" s="1" t="s">
        <v>38</v>
      </c>
      <c r="E32" s="1"/>
      <c r="F32" s="1"/>
      <c r="G32" s="1"/>
      <c r="H32" s="1"/>
      <c r="I32" s="1"/>
      <c r="J32" s="1"/>
      <c r="K32" s="1"/>
      <c r="L32" s="1"/>
      <c r="M32" s="1"/>
      <c r="N32" s="1"/>
      <c r="O32" s="1"/>
      <c r="P32" s="1"/>
      <c r="Q32" s="1"/>
    </row>
    <row r="33" spans="1:17" ht="17.25" customHeight="1">
      <c r="A33" s="1"/>
      <c r="B33" s="1"/>
      <c r="C33" s="1"/>
      <c r="D33" s="1"/>
      <c r="E33" s="1165" t="str">
        <f>IF(基本情報入力シート!$E$53="","",基本情報入力シート!$E$53)</f>
        <v/>
      </c>
      <c r="F33" s="1165"/>
      <c r="G33" s="1165"/>
      <c r="H33" s="1165"/>
      <c r="I33" s="1165"/>
      <c r="J33" s="1165"/>
      <c r="K33" s="1165"/>
      <c r="L33" s="1165"/>
      <c r="M33" s="1165"/>
      <c r="N33" s="1165"/>
      <c r="O33" s="1166"/>
      <c r="P33" s="1166"/>
      <c r="Q33" s="1"/>
    </row>
    <row r="34" spans="1:17" ht="17.25" customHeight="1">
      <c r="A34" s="1"/>
      <c r="B34" s="1"/>
      <c r="C34" s="1"/>
      <c r="D34" s="1" t="s">
        <v>39</v>
      </c>
      <c r="E34" s="299"/>
      <c r="F34" s="299"/>
      <c r="G34" s="299"/>
      <c r="H34" s="299"/>
      <c r="I34" s="299"/>
      <c r="J34" s="299"/>
      <c r="K34" s="299"/>
      <c r="L34" s="299"/>
      <c r="M34" s="299"/>
      <c r="N34" s="299"/>
      <c r="O34" s="299"/>
      <c r="P34" s="1"/>
      <c r="Q34" s="1"/>
    </row>
    <row r="35" spans="1:17" ht="17.25" customHeight="1">
      <c r="A35" s="1"/>
      <c r="B35" s="1"/>
      <c r="C35" s="1"/>
      <c r="D35" s="1"/>
      <c r="E35" s="1165" t="str">
        <f>IF(基本情報入力シート!$E$51="","",基本情報入力シート!$E$51)</f>
        <v/>
      </c>
      <c r="F35" s="1165"/>
      <c r="G35" s="1165"/>
      <c r="H35" s="1165"/>
      <c r="I35" s="1165"/>
      <c r="J35" s="1165"/>
      <c r="K35" s="1165"/>
      <c r="L35" s="1165"/>
      <c r="M35" s="1165"/>
      <c r="N35" s="1165"/>
      <c r="O35" s="1166"/>
      <c r="P35" s="1166"/>
      <c r="Q35" s="1"/>
    </row>
    <row r="36" spans="1:17">
      <c r="A36" s="1"/>
      <c r="B36" s="1"/>
      <c r="C36" s="1"/>
      <c r="D36" s="1" t="s">
        <v>40</v>
      </c>
      <c r="E36" s="1"/>
      <c r="F36" s="1"/>
      <c r="G36" s="1"/>
      <c r="H36" s="1"/>
      <c r="I36" s="1"/>
      <c r="J36" s="1"/>
      <c r="K36" s="1"/>
      <c r="L36" s="1"/>
      <c r="M36" s="1" t="s">
        <v>41</v>
      </c>
      <c r="N36" s="1"/>
      <c r="O36" s="1"/>
      <c r="P36" s="1"/>
      <c r="Q36" s="1"/>
    </row>
    <row r="37" spans="1:17" ht="19.25" customHeight="1">
      <c r="A37" s="1"/>
      <c r="B37" s="1"/>
      <c r="C37" s="1"/>
      <c r="D37" s="1"/>
      <c r="E37" s="1160" t="str">
        <f>IF(基本情報入力シート!$E$54="","",基本情報入力シート!$E$54)</f>
        <v/>
      </c>
      <c r="F37" s="1160"/>
      <c r="G37" s="1160"/>
      <c r="H37" s="1160"/>
      <c r="I37" s="1160"/>
      <c r="J37" s="1160"/>
      <c r="K37" s="1160"/>
      <c r="L37" s="299"/>
      <c r="M37" s="1160" t="str">
        <f>IF(基本情報入力シート!$E$56="","",基本情報入力シート!$E$56)</f>
        <v/>
      </c>
      <c r="N37" s="1160"/>
      <c r="O37" s="1160"/>
      <c r="P37" s="1160"/>
      <c r="Q37" s="1"/>
    </row>
    <row r="38" spans="1:17" ht="8" customHeight="1">
      <c r="A38" s="1"/>
      <c r="B38" s="1"/>
      <c r="C38" s="1"/>
      <c r="D38" s="1"/>
      <c r="E38" s="1"/>
      <c r="F38" s="1"/>
      <c r="G38" s="1"/>
      <c r="H38" s="1"/>
      <c r="I38" s="1"/>
      <c r="J38" s="1"/>
      <c r="K38" s="1"/>
      <c r="L38" s="1"/>
      <c r="M38" s="1"/>
      <c r="N38" s="1"/>
      <c r="O38" s="292"/>
      <c r="P38" s="1"/>
      <c r="Q38" s="1"/>
    </row>
    <row r="39" spans="1:17" ht="17.399999999999999" customHeight="1">
      <c r="B39" s="303" t="s">
        <v>42</v>
      </c>
      <c r="C39" s="118"/>
      <c r="D39" s="118"/>
      <c r="E39" s="284"/>
      <c r="F39" s="284"/>
      <c r="G39" s="284"/>
      <c r="H39" s="284"/>
      <c r="I39" s="284"/>
      <c r="J39" s="284"/>
      <c r="K39" s="284"/>
      <c r="L39" s="284"/>
      <c r="M39" s="284"/>
      <c r="N39" s="284"/>
      <c r="O39" s="284"/>
      <c r="P39" s="284"/>
      <c r="Q39" s="284"/>
    </row>
  </sheetData>
  <sheetProtection algorithmName="SHA-512" hashValue="+tpn9CiL1g5qJGnW6q0NaJkwQgMzFFTygRgle9D6EpsMrI+QxcXY9AHTGiuXQeowPmbzLTvMSFrR3BBAHO4u1g==" saltValue="9SV0nNN/mVA6sZ7MKU/hxg==" spinCount="100000" sheet="1" objects="1" scenarios="1" selectLockedCells="1"/>
  <mergeCells count="19">
    <mergeCell ref="R2:V2"/>
    <mergeCell ref="R3:V3"/>
    <mergeCell ref="B10:P10"/>
    <mergeCell ref="B3:O3"/>
    <mergeCell ref="B4:O4"/>
    <mergeCell ref="B9:P9"/>
    <mergeCell ref="B12:O12"/>
    <mergeCell ref="C13:O13"/>
    <mergeCell ref="B20:P20"/>
    <mergeCell ref="B11:P11"/>
    <mergeCell ref="B21:P21"/>
    <mergeCell ref="B22:P22"/>
    <mergeCell ref="B24:P24"/>
    <mergeCell ref="E33:P33"/>
    <mergeCell ref="E35:P35"/>
    <mergeCell ref="E37:K37"/>
    <mergeCell ref="M37:P37"/>
    <mergeCell ref="B26:P26"/>
    <mergeCell ref="C28:O28"/>
  </mergeCells>
  <phoneticPr fontId="11"/>
  <conditionalFormatting sqref="B28">
    <cfRule type="cellIs" dxfId="75" priority="1" operator="equal">
      <formula>"□"</formula>
    </cfRule>
  </conditionalFormatting>
  <conditionalFormatting sqref="E30 G30 I30 E33 E35 E37 M37">
    <cfRule type="cellIs" dxfId="74" priority="2" operator="equal">
      <formula>""</formula>
    </cfRule>
  </conditionalFormatting>
  <dataValidations count="1">
    <dataValidation type="list" allowBlank="1" showInputMessage="1" showErrorMessage="1" sqref="B28" xr:uid="{CAE990E1-CE6B-48C9-8796-B1681467909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17" max="3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J24"/>
  <sheetViews>
    <sheetView showGridLines="0" view="pageBreakPreview" zoomScale="85" zoomScaleNormal="100" zoomScaleSheetLayoutView="85" workbookViewId="0">
      <selection activeCell="M13" sqref="M13"/>
    </sheetView>
  </sheetViews>
  <sheetFormatPr defaultColWidth="8.08203125" defaultRowHeight="13"/>
  <cols>
    <col min="1" max="1" width="1.6640625" style="29" customWidth="1"/>
    <col min="2" max="2" width="4.5" style="29" customWidth="1"/>
    <col min="3" max="3" width="8.6640625" style="29" customWidth="1"/>
    <col min="4" max="4" width="1.5" style="29" customWidth="1"/>
    <col min="5" max="6" width="8.9140625" style="29" customWidth="1"/>
    <col min="7" max="7" width="5.08203125" style="29" customWidth="1"/>
    <col min="8" max="8" width="2.83203125" style="31" customWidth="1"/>
    <col min="9" max="9" width="2.83203125" style="29" customWidth="1"/>
    <col min="10" max="10" width="2.83203125" style="30" customWidth="1"/>
    <col min="11" max="11" width="2.83203125" style="29" customWidth="1"/>
    <col min="12" max="12" width="3.58203125" style="29" customWidth="1"/>
    <col min="13" max="13" width="8" style="29" customWidth="1"/>
    <col min="14" max="15" width="8.08203125" style="29" customWidth="1"/>
    <col min="16" max="16" width="8.6640625" style="29" customWidth="1"/>
    <col min="17" max="18" width="4.6640625" style="30" customWidth="1"/>
    <col min="19" max="19" width="2" style="30" customWidth="1"/>
    <col min="20" max="20" width="1.6640625" style="30" customWidth="1"/>
    <col min="21" max="21" width="7.08203125" style="312" customWidth="1"/>
    <col min="22" max="22" width="4" style="310" customWidth="1"/>
    <col min="23" max="23" width="9.58203125" style="310" customWidth="1"/>
    <col min="24" max="26" width="4" style="310" customWidth="1"/>
    <col min="27" max="29" width="7.6640625" style="310" customWidth="1"/>
    <col min="30" max="30" width="8.6640625" style="310" customWidth="1"/>
    <col min="31" max="31" width="8.08203125" style="310"/>
    <col min="32" max="32" width="9" style="310" customWidth="1"/>
    <col min="33" max="16384" width="8.08203125" style="29"/>
  </cols>
  <sheetData>
    <row r="1" spans="1:36" ht="12" customHeight="1">
      <c r="A1" s="188"/>
      <c r="B1" s="188"/>
      <c r="C1" s="188"/>
      <c r="D1" s="188"/>
      <c r="E1" s="188"/>
      <c r="F1" s="188"/>
      <c r="G1" s="188"/>
      <c r="H1" s="193"/>
      <c r="I1" s="188"/>
      <c r="J1" s="189"/>
      <c r="K1" s="188"/>
      <c r="L1" s="188"/>
      <c r="M1" s="188"/>
      <c r="N1" s="188"/>
      <c r="O1" s="188"/>
      <c r="P1" s="188"/>
      <c r="Q1" s="1169" t="s">
        <v>1058</v>
      </c>
      <c r="R1" s="1169"/>
      <c r="S1" s="1169"/>
      <c r="T1" s="1169"/>
      <c r="U1" s="309"/>
    </row>
    <row r="2" spans="1:36" ht="16.25" customHeight="1">
      <c r="A2" s="187"/>
      <c r="B2" s="187" t="s">
        <v>662</v>
      </c>
      <c r="C2" s="311"/>
      <c r="D2" s="188"/>
      <c r="E2" s="188"/>
      <c r="F2" s="188"/>
      <c r="G2" s="188"/>
      <c r="H2" s="193"/>
      <c r="I2" s="188"/>
      <c r="J2" s="189"/>
      <c r="K2" s="188"/>
      <c r="L2" s="188"/>
      <c r="M2" s="188"/>
      <c r="N2" s="188"/>
      <c r="O2" s="188"/>
      <c r="P2" s="188"/>
      <c r="Q2" s="189"/>
      <c r="R2" s="189"/>
      <c r="S2" s="189"/>
      <c r="T2" s="189"/>
      <c r="V2" s="1066"/>
      <c r="W2" s="1066"/>
      <c r="X2" s="1066"/>
      <c r="Y2" s="1066"/>
      <c r="Z2" s="1066"/>
      <c r="AA2" s="1066"/>
      <c r="AB2" s="1066"/>
      <c r="AC2" s="1066"/>
      <c r="AD2" s="1066"/>
    </row>
    <row r="3" spans="1:36" ht="15" customHeight="1">
      <c r="A3" s="187"/>
      <c r="B3" s="188"/>
      <c r="C3" s="311"/>
      <c r="D3" s="188"/>
      <c r="E3" s="188"/>
      <c r="F3" s="188"/>
      <c r="G3" s="188"/>
      <c r="H3" s="193"/>
      <c r="I3" s="188"/>
      <c r="J3" s="189"/>
      <c r="K3" s="188"/>
      <c r="L3" s="188"/>
      <c r="M3" s="188"/>
      <c r="N3" s="188"/>
      <c r="O3" s="188"/>
      <c r="P3" s="188"/>
      <c r="Q3" s="189"/>
      <c r="R3" s="189"/>
      <c r="S3" s="189"/>
      <c r="T3" s="189"/>
    </row>
    <row r="4" spans="1:36" ht="42" customHeight="1">
      <c r="A4" s="188"/>
      <c r="B4" s="1080" t="s">
        <v>605</v>
      </c>
      <c r="C4" s="1177"/>
      <c r="D4" s="1177"/>
      <c r="E4" s="1177"/>
      <c r="F4" s="1177"/>
      <c r="G4" s="1177"/>
      <c r="H4" s="1177"/>
      <c r="I4" s="1177"/>
      <c r="J4" s="1177"/>
      <c r="K4" s="1177"/>
      <c r="L4" s="1177"/>
      <c r="M4" s="1177"/>
      <c r="N4" s="1177"/>
      <c r="O4" s="1177"/>
      <c r="P4" s="1177"/>
      <c r="Q4" s="1177"/>
      <c r="R4" s="1177"/>
      <c r="S4" s="1177"/>
      <c r="T4" s="189"/>
      <c r="V4" s="1204" t="s">
        <v>825</v>
      </c>
      <c r="W4" s="1205"/>
      <c r="X4" s="1205"/>
      <c r="Y4" s="1205"/>
      <c r="Z4" s="1205"/>
      <c r="AA4" s="1205"/>
      <c r="AB4" s="1205"/>
      <c r="AC4" s="1205"/>
      <c r="AD4" s="1206"/>
    </row>
    <row r="5" spans="1:36" ht="8" customHeight="1">
      <c r="A5" s="188"/>
      <c r="B5" s="188"/>
      <c r="C5" s="188"/>
      <c r="D5" s="189"/>
      <c r="E5" s="1091"/>
      <c r="F5" s="1091"/>
      <c r="G5" s="1091"/>
      <c r="H5" s="193"/>
      <c r="I5" s="188"/>
      <c r="J5" s="188"/>
      <c r="K5" s="188"/>
      <c r="L5" s="188"/>
      <c r="M5" s="188"/>
      <c r="N5" s="188"/>
      <c r="O5" s="188"/>
      <c r="P5" s="188"/>
      <c r="Q5" s="189"/>
      <c r="R5" s="189"/>
      <c r="S5" s="189"/>
      <c r="T5" s="189"/>
      <c r="V5" s="313"/>
      <c r="W5" s="314"/>
      <c r="X5" s="314"/>
      <c r="Y5" s="314"/>
      <c r="Z5" s="314"/>
      <c r="AA5" s="314"/>
      <c r="AB5" s="314"/>
      <c r="AC5" s="314"/>
      <c r="AD5" s="315"/>
    </row>
    <row r="6" spans="1:36" ht="24" customHeight="1">
      <c r="A6" s="188"/>
      <c r="B6" s="188" t="s">
        <v>783</v>
      </c>
      <c r="C6" s="188"/>
      <c r="D6" s="188"/>
      <c r="E6" s="316"/>
      <c r="F6" s="316"/>
      <c r="G6" s="316"/>
      <c r="H6" s="193"/>
      <c r="I6" s="188"/>
      <c r="J6" s="189"/>
      <c r="K6" s="188"/>
      <c r="L6" s="188"/>
      <c r="M6" s="188"/>
      <c r="N6" s="188"/>
      <c r="O6" s="188"/>
      <c r="P6" s="188"/>
      <c r="Q6" s="189"/>
      <c r="R6" s="189"/>
      <c r="S6" s="189"/>
      <c r="T6" s="189"/>
      <c r="U6" s="312" t="s">
        <v>819</v>
      </c>
      <c r="V6" s="317"/>
      <c r="W6" s="314"/>
      <c r="X6" s="314"/>
      <c r="Y6" s="314"/>
      <c r="Z6" s="314"/>
      <c r="AA6" s="314"/>
      <c r="AB6" s="314"/>
      <c r="AC6" s="314"/>
      <c r="AD6" s="315"/>
    </row>
    <row r="7" spans="1:36" s="32" customFormat="1" ht="39" customHeight="1">
      <c r="A7" s="318"/>
      <c r="B7" s="1178" t="s">
        <v>43</v>
      </c>
      <c r="C7" s="1180" t="s">
        <v>666</v>
      </c>
      <c r="D7" s="1182" t="s">
        <v>784</v>
      </c>
      <c r="E7" s="1183"/>
      <c r="F7" s="1183"/>
      <c r="G7" s="319" t="s">
        <v>45</v>
      </c>
      <c r="H7" s="1186" t="str">
        <f>IF(基本情報入力シート!$E$7="","",基本情報入力シート!$E$7)</f>
        <v/>
      </c>
      <c r="I7" s="1186"/>
      <c r="J7" s="1186"/>
      <c r="K7" s="1186"/>
      <c r="L7" s="1186"/>
      <c r="M7" s="1186"/>
      <c r="N7" s="1186"/>
      <c r="O7" s="1186"/>
      <c r="P7" s="1186"/>
      <c r="Q7" s="1186"/>
      <c r="R7" s="1186"/>
      <c r="S7" s="1187"/>
      <c r="T7" s="320"/>
      <c r="U7" s="321"/>
      <c r="V7" s="322"/>
      <c r="W7" s="323"/>
      <c r="X7" s="323"/>
      <c r="Y7" s="323"/>
      <c r="Z7" s="323"/>
      <c r="AA7" s="323"/>
      <c r="AB7" s="323"/>
      <c r="AC7" s="323"/>
      <c r="AD7" s="324"/>
      <c r="AE7" s="325"/>
      <c r="AF7" s="310"/>
    </row>
    <row r="8" spans="1:36" s="32" customFormat="1" ht="39" customHeight="1">
      <c r="A8" s="326"/>
      <c r="B8" s="1179"/>
      <c r="C8" s="1181"/>
      <c r="D8" s="1184" t="s">
        <v>44</v>
      </c>
      <c r="E8" s="1185"/>
      <c r="F8" s="1185"/>
      <c r="G8" s="209" t="s">
        <v>45</v>
      </c>
      <c r="H8" s="1188" t="str">
        <f>IF(基本情報入力シート!$E$9="","",基本情報入力シート!$E$9)</f>
        <v/>
      </c>
      <c r="I8" s="1188"/>
      <c r="J8" s="1188"/>
      <c r="K8" s="1188"/>
      <c r="L8" s="1188"/>
      <c r="M8" s="1188"/>
      <c r="N8" s="1188"/>
      <c r="O8" s="1188"/>
      <c r="P8" s="1188"/>
      <c r="Q8" s="1188"/>
      <c r="R8" s="1188"/>
      <c r="S8" s="1189"/>
      <c r="T8" s="328"/>
      <c r="AE8" s="310"/>
      <c r="AF8" s="329"/>
      <c r="AG8" s="330"/>
      <c r="AH8" s="330"/>
      <c r="AI8" s="330"/>
      <c r="AJ8" s="331"/>
    </row>
    <row r="9" spans="1:36" ht="7" customHeight="1">
      <c r="A9" s="187"/>
      <c r="B9" s="1222" t="s">
        <v>46</v>
      </c>
      <c r="C9" s="1182" t="s">
        <v>47</v>
      </c>
      <c r="D9" s="208"/>
      <c r="E9" s="209"/>
      <c r="F9" s="209"/>
      <c r="G9" s="209"/>
      <c r="H9" s="332"/>
      <c r="I9" s="209"/>
      <c r="J9" s="327"/>
      <c r="K9" s="209"/>
      <c r="L9" s="209"/>
      <c r="M9" s="209"/>
      <c r="N9" s="209"/>
      <c r="O9" s="209"/>
      <c r="P9" s="209"/>
      <c r="Q9" s="209"/>
      <c r="R9" s="209"/>
      <c r="S9" s="333"/>
      <c r="T9" s="188"/>
      <c r="U9" s="310"/>
      <c r="V9" s="334"/>
      <c r="W9" s="334"/>
      <c r="X9" s="334"/>
      <c r="Y9" s="334"/>
      <c r="Z9" s="334"/>
      <c r="AA9" s="334"/>
      <c r="AB9" s="334"/>
      <c r="AC9" s="334"/>
    </row>
    <row r="10" spans="1:36" ht="21" customHeight="1">
      <c r="A10" s="187"/>
      <c r="B10" s="1223"/>
      <c r="C10" s="1182"/>
      <c r="D10" s="335" t="s">
        <v>48</v>
      </c>
      <c r="E10" s="188"/>
      <c r="F10" s="188"/>
      <c r="G10" s="188"/>
      <c r="H10" s="193"/>
      <c r="I10" s="188"/>
      <c r="J10" s="189"/>
      <c r="K10" s="188"/>
      <c r="L10" s="188"/>
      <c r="M10" s="188"/>
      <c r="N10" s="188"/>
      <c r="O10" s="188"/>
      <c r="P10" s="188"/>
      <c r="Q10" s="188"/>
      <c r="R10" s="188"/>
      <c r="S10" s="336"/>
      <c r="T10" s="188"/>
      <c r="U10" s="310"/>
      <c r="V10" s="334"/>
      <c r="W10" s="334"/>
      <c r="X10" s="334"/>
      <c r="Y10" s="334"/>
      <c r="Z10" s="334"/>
      <c r="AA10" s="334"/>
      <c r="AB10" s="334"/>
      <c r="AC10" s="334"/>
    </row>
    <row r="11" spans="1:36" ht="21" customHeight="1">
      <c r="A11" s="187"/>
      <c r="B11" s="1223"/>
      <c r="C11" s="1182"/>
      <c r="D11" s="335"/>
      <c r="E11" s="1184" t="s">
        <v>437</v>
      </c>
      <c r="F11" s="1185"/>
      <c r="G11" s="1185"/>
      <c r="H11" s="1185"/>
      <c r="I11" s="1185"/>
      <c r="J11" s="1185"/>
      <c r="K11" s="1185"/>
      <c r="L11" s="1185"/>
      <c r="M11" s="1195" t="s">
        <v>627</v>
      </c>
      <c r="N11" s="1038" t="s">
        <v>49</v>
      </c>
      <c r="O11" s="1224"/>
      <c r="P11" s="1195" t="s">
        <v>628</v>
      </c>
      <c r="Q11" s="1197" t="s">
        <v>626</v>
      </c>
      <c r="R11" s="1041"/>
      <c r="S11" s="336"/>
      <c r="T11" s="188"/>
      <c r="U11" s="1173" t="s">
        <v>802</v>
      </c>
      <c r="V11" s="1207" t="s">
        <v>824</v>
      </c>
      <c r="W11" s="1208"/>
      <c r="X11" s="1208"/>
      <c r="Y11" s="1208"/>
      <c r="Z11" s="1208"/>
      <c r="AA11" s="1208"/>
      <c r="AB11" s="1208"/>
      <c r="AC11" s="1208"/>
      <c r="AD11" s="1209"/>
    </row>
    <row r="12" spans="1:36" ht="24.75" customHeight="1">
      <c r="A12" s="187"/>
      <c r="B12" s="1223"/>
      <c r="C12" s="1182"/>
      <c r="D12" s="338"/>
      <c r="E12" s="1226"/>
      <c r="F12" s="1227"/>
      <c r="G12" s="1227"/>
      <c r="H12" s="1227"/>
      <c r="I12" s="1227"/>
      <c r="J12" s="1227"/>
      <c r="K12" s="1227"/>
      <c r="L12" s="1227"/>
      <c r="M12" s="1225"/>
      <c r="N12" s="339" t="s">
        <v>540</v>
      </c>
      <c r="O12" s="337" t="s">
        <v>312</v>
      </c>
      <c r="P12" s="1196"/>
      <c r="Q12" s="1198"/>
      <c r="R12" s="1043"/>
      <c r="S12" s="336"/>
      <c r="T12" s="188"/>
      <c r="U12" s="1173"/>
      <c r="V12" s="1210"/>
      <c r="W12" s="1211"/>
      <c r="X12" s="1211"/>
      <c r="Y12" s="1211"/>
      <c r="Z12" s="1211"/>
      <c r="AA12" s="1211"/>
      <c r="AB12" s="1211"/>
      <c r="AC12" s="1211"/>
      <c r="AD12" s="1212"/>
    </row>
    <row r="13" spans="1:36" ht="21" customHeight="1">
      <c r="A13" s="187"/>
      <c r="B13" s="1223"/>
      <c r="C13" s="1182"/>
      <c r="D13" s="338"/>
      <c r="E13" s="340" t="s">
        <v>480</v>
      </c>
      <c r="F13" s="319"/>
      <c r="G13" s="319"/>
      <c r="H13" s="319"/>
      <c r="I13" s="319"/>
      <c r="J13" s="319"/>
      <c r="K13" s="319"/>
      <c r="L13" s="319"/>
      <c r="M13" s="348"/>
      <c r="N13" s="341" t="str">
        <f>IF(基本情報入力シート!E74="","",基本情報入力シート!E74)</f>
        <v/>
      </c>
      <c r="O13" s="341" t="str">
        <f>IF(基本情報入力シート!G74="","",基本情報入力シート!G74)</f>
        <v/>
      </c>
      <c r="P13" s="649"/>
      <c r="Q13" s="238" t="str">
        <f>IF(基本情報入力シート!I74="","",基本情報入力シート!I74)</f>
        <v/>
      </c>
      <c r="R13" s="239" t="s">
        <v>57</v>
      </c>
      <c r="S13" s="342"/>
      <c r="T13" s="188"/>
      <c r="U13" s="1173"/>
      <c r="V13" s="1213"/>
      <c r="W13" s="1214"/>
      <c r="X13" s="1214"/>
      <c r="Y13" s="1214"/>
      <c r="Z13" s="1214"/>
      <c r="AA13" s="1214"/>
      <c r="AB13" s="1214"/>
      <c r="AC13" s="1214"/>
      <c r="AD13" s="1215"/>
    </row>
    <row r="14" spans="1:36" ht="21" customHeight="1">
      <c r="A14" s="187"/>
      <c r="B14" s="1223"/>
      <c r="C14" s="1182"/>
      <c r="D14" s="338"/>
      <c r="E14" s="340" t="s">
        <v>606</v>
      </c>
      <c r="F14" s="319"/>
      <c r="G14" s="319"/>
      <c r="H14" s="319"/>
      <c r="I14" s="319"/>
      <c r="J14" s="319"/>
      <c r="K14" s="319"/>
      <c r="L14" s="319"/>
      <c r="M14" s="348"/>
      <c r="N14" s="341" t="str">
        <f>IF(基本情報入力シート!E75="","",基本情報入力シート!E75)</f>
        <v/>
      </c>
      <c r="O14" s="341" t="str">
        <f>IF(基本情報入力シート!G75="","",基本情報入力シート!G75)</f>
        <v/>
      </c>
      <c r="P14" s="648"/>
      <c r="Q14" s="238" t="str">
        <f>IF(基本情報入力シート!I75="","",基本情報入力シート!I75)</f>
        <v/>
      </c>
      <c r="R14" s="239" t="s">
        <v>57</v>
      </c>
      <c r="S14" s="342"/>
      <c r="T14" s="188"/>
      <c r="U14" s="1173"/>
      <c r="V14" s="1216" t="s">
        <v>1059</v>
      </c>
      <c r="W14" s="1217"/>
      <c r="X14" s="1217"/>
      <c r="Y14" s="1217"/>
      <c r="Z14" s="1217"/>
      <c r="AA14" s="1217"/>
      <c r="AB14" s="1217"/>
      <c r="AC14" s="1217"/>
      <c r="AD14" s="1218"/>
    </row>
    <row r="15" spans="1:36" ht="21" customHeight="1">
      <c r="A15" s="187"/>
      <c r="B15" s="1223"/>
      <c r="C15" s="1182"/>
      <c r="D15" s="338"/>
      <c r="E15" s="340" t="s">
        <v>607</v>
      </c>
      <c r="F15" s="319"/>
      <c r="G15" s="319"/>
      <c r="H15" s="319"/>
      <c r="I15" s="319"/>
      <c r="J15" s="319"/>
      <c r="K15" s="319"/>
      <c r="L15" s="319"/>
      <c r="M15" s="348"/>
      <c r="N15" s="341" t="str">
        <f>IF(基本情報入力シート!E76="","",基本情報入力シート!E76)</f>
        <v/>
      </c>
      <c r="O15" s="341" t="str">
        <f>IF(基本情報入力シート!G76="","",基本情報入力シート!G76)</f>
        <v/>
      </c>
      <c r="P15" s="648"/>
      <c r="Q15" s="238" t="str">
        <f>IF(基本情報入力シート!I76="","",基本情報入力シート!I76)</f>
        <v/>
      </c>
      <c r="R15" s="239" t="s">
        <v>57</v>
      </c>
      <c r="S15" s="342"/>
      <c r="T15" s="188"/>
      <c r="U15" s="1173" t="s">
        <v>802</v>
      </c>
      <c r="V15" s="1216"/>
      <c r="W15" s="1217"/>
      <c r="X15" s="1217"/>
      <c r="Y15" s="1217"/>
      <c r="Z15" s="1217"/>
      <c r="AA15" s="1217"/>
      <c r="AB15" s="1217"/>
      <c r="AC15" s="1217"/>
      <c r="AD15" s="1218"/>
      <c r="AE15" s="312"/>
    </row>
    <row r="16" spans="1:36" ht="21" customHeight="1">
      <c r="A16" s="187"/>
      <c r="B16" s="1223"/>
      <c r="C16" s="1182"/>
      <c r="D16" s="338"/>
      <c r="E16" s="340" t="s">
        <v>608</v>
      </c>
      <c r="F16" s="319"/>
      <c r="G16" s="319"/>
      <c r="H16" s="319"/>
      <c r="I16" s="319"/>
      <c r="J16" s="319"/>
      <c r="K16" s="319"/>
      <c r="L16" s="319"/>
      <c r="M16" s="348"/>
      <c r="N16" s="341" t="str">
        <f>IF(基本情報入力シート!E77="","",基本情報入力シート!E77)</f>
        <v/>
      </c>
      <c r="O16" s="341" t="str">
        <f>IF(基本情報入力シート!G77="","",基本情報入力シート!G77)</f>
        <v/>
      </c>
      <c r="P16" s="648"/>
      <c r="Q16" s="238" t="str">
        <f>IF(基本情報入力シート!I77="","",基本情報入力シート!I77)</f>
        <v/>
      </c>
      <c r="R16" s="239" t="s">
        <v>57</v>
      </c>
      <c r="S16" s="342"/>
      <c r="T16" s="188"/>
      <c r="U16" s="1173"/>
      <c r="V16" s="1216"/>
      <c r="W16" s="1217"/>
      <c r="X16" s="1217"/>
      <c r="Y16" s="1217"/>
      <c r="Z16" s="1217"/>
      <c r="AA16" s="1217"/>
      <c r="AB16" s="1217"/>
      <c r="AC16" s="1217"/>
      <c r="AD16" s="1218"/>
      <c r="AE16" s="312"/>
    </row>
    <row r="17" spans="1:36" ht="27.5" customHeight="1">
      <c r="A17" s="187"/>
      <c r="B17" s="1223"/>
      <c r="C17" s="1182"/>
      <c r="D17" s="338"/>
      <c r="E17" s="1202" t="s">
        <v>641</v>
      </c>
      <c r="F17" s="1202"/>
      <c r="G17" s="1202"/>
      <c r="H17" s="1202"/>
      <c r="I17" s="1202"/>
      <c r="J17" s="1202"/>
      <c r="K17" s="1202"/>
      <c r="L17" s="1202"/>
      <c r="M17" s="1203"/>
      <c r="N17" s="1203"/>
      <c r="O17" s="1203"/>
      <c r="P17" s="1203"/>
      <c r="Q17" s="1202"/>
      <c r="R17" s="1202"/>
      <c r="S17" s="342"/>
      <c r="T17" s="188"/>
      <c r="U17" s="321"/>
      <c r="V17" s="1216"/>
      <c r="W17" s="1217"/>
      <c r="X17" s="1217"/>
      <c r="Y17" s="1217"/>
      <c r="Z17" s="1217"/>
      <c r="AA17" s="1217"/>
      <c r="AB17" s="1217"/>
      <c r="AC17" s="1217"/>
      <c r="AD17" s="1218"/>
      <c r="AE17" s="312"/>
    </row>
    <row r="18" spans="1:36" ht="27.5" customHeight="1">
      <c r="A18" s="187"/>
      <c r="B18" s="1223"/>
      <c r="C18" s="1182"/>
      <c r="D18" s="343"/>
      <c r="E18" s="1194" t="s">
        <v>640</v>
      </c>
      <c r="F18" s="1194"/>
      <c r="G18" s="1194"/>
      <c r="H18" s="1194"/>
      <c r="I18" s="1194"/>
      <c r="J18" s="1194"/>
      <c r="K18" s="1194"/>
      <c r="L18" s="1194"/>
      <c r="M18" s="1194"/>
      <c r="N18" s="1194"/>
      <c r="O18" s="1194"/>
      <c r="P18" s="1194"/>
      <c r="Q18" s="1194"/>
      <c r="R18" s="1194"/>
      <c r="S18" s="344"/>
      <c r="T18" s="188"/>
      <c r="U18" s="321"/>
      <c r="V18" s="1219"/>
      <c r="W18" s="1220"/>
      <c r="X18" s="1220"/>
      <c r="Y18" s="1220"/>
      <c r="Z18" s="1220"/>
      <c r="AA18" s="1220"/>
      <c r="AB18" s="1220"/>
      <c r="AC18" s="1220"/>
      <c r="AD18" s="1221"/>
      <c r="AE18" s="1199"/>
      <c r="AF18" s="1199"/>
      <c r="AG18" s="1199"/>
      <c r="AH18" s="1199"/>
      <c r="AI18" s="1199"/>
      <c r="AJ18" s="1199"/>
    </row>
    <row r="19" spans="1:36" ht="45.75" customHeight="1">
      <c r="A19" s="188"/>
      <c r="B19" s="345" t="s">
        <v>50</v>
      </c>
      <c r="C19" s="346" t="s">
        <v>51</v>
      </c>
      <c r="D19" s="1190"/>
      <c r="E19" s="1191"/>
      <c r="F19" s="1191"/>
      <c r="G19" s="1191"/>
      <c r="H19" s="1191"/>
      <c r="I19" s="1191"/>
      <c r="J19" s="1191"/>
      <c r="K19" s="1191"/>
      <c r="L19" s="1191"/>
      <c r="M19" s="1191"/>
      <c r="N19" s="1191"/>
      <c r="O19" s="1191"/>
      <c r="P19" s="1191"/>
      <c r="Q19" s="1191"/>
      <c r="R19" s="1191"/>
      <c r="S19" s="1192"/>
      <c r="T19" s="188"/>
      <c r="U19" s="310"/>
      <c r="V19" s="617"/>
      <c r="AE19" s="1199"/>
      <c r="AF19" s="1199"/>
      <c r="AG19" s="1199"/>
      <c r="AH19" s="1199"/>
      <c r="AI19" s="1199"/>
      <c r="AJ19" s="1199"/>
    </row>
    <row r="20" spans="1:36" ht="21.5" customHeight="1">
      <c r="A20" s="188"/>
      <c r="B20" s="188"/>
      <c r="C20" s="1193" t="s">
        <v>657</v>
      </c>
      <c r="D20" s="1193"/>
      <c r="E20" s="1193"/>
      <c r="F20" s="1193"/>
      <c r="G20" s="1193"/>
      <c r="H20" s="1193"/>
      <c r="I20" s="1193"/>
      <c r="J20" s="1193"/>
      <c r="K20" s="1193"/>
      <c r="L20" s="1193"/>
      <c r="M20" s="1193"/>
      <c r="N20" s="1193"/>
      <c r="O20" s="1193"/>
      <c r="P20" s="1193"/>
      <c r="Q20" s="1193"/>
      <c r="R20" s="1193"/>
      <c r="S20" s="1193"/>
      <c r="T20" s="189"/>
      <c r="V20" s="1200" t="s">
        <v>1044</v>
      </c>
      <c r="W20" s="1200"/>
      <c r="X20" s="1200"/>
      <c r="Y20" s="1200"/>
      <c r="Z20" s="1200"/>
      <c r="AA20" s="1200"/>
      <c r="AB20" s="1200"/>
      <c r="AC20" s="1200"/>
      <c r="AD20" s="1200"/>
    </row>
    <row r="21" spans="1:36" ht="20" customHeight="1">
      <c r="A21" s="188"/>
      <c r="B21" s="347" t="s">
        <v>785</v>
      </c>
      <c r="C21" s="188"/>
      <c r="D21" s="188"/>
      <c r="E21" s="188"/>
      <c r="F21" s="188"/>
      <c r="G21" s="188"/>
      <c r="H21" s="193"/>
      <c r="I21" s="188"/>
      <c r="J21" s="189"/>
      <c r="K21" s="188"/>
      <c r="L21" s="188"/>
      <c r="M21" s="188"/>
      <c r="N21" s="188"/>
      <c r="O21" s="188"/>
      <c r="P21" s="188"/>
      <c r="Q21" s="189"/>
      <c r="R21" s="189"/>
      <c r="S21" s="189"/>
      <c r="T21" s="189"/>
      <c r="V21" s="1201"/>
      <c r="W21" s="1201"/>
      <c r="X21" s="1201"/>
      <c r="Y21" s="1201"/>
      <c r="Z21" s="1201"/>
      <c r="AA21" s="1201"/>
      <c r="AB21" s="1201"/>
      <c r="AC21" s="1201"/>
      <c r="AD21" s="1201"/>
    </row>
    <row r="22" spans="1:36" ht="307" customHeight="1">
      <c r="A22" s="188"/>
      <c r="B22" s="1170"/>
      <c r="C22" s="1171"/>
      <c r="D22" s="1171"/>
      <c r="E22" s="1171"/>
      <c r="F22" s="1171"/>
      <c r="G22" s="1171"/>
      <c r="H22" s="1171"/>
      <c r="I22" s="1171"/>
      <c r="J22" s="1171"/>
      <c r="K22" s="1171"/>
      <c r="L22" s="1171"/>
      <c r="M22" s="1171"/>
      <c r="N22" s="1171"/>
      <c r="O22" s="1171"/>
      <c r="P22" s="1171"/>
      <c r="Q22" s="1171"/>
      <c r="R22" s="1171"/>
      <c r="S22" s="1172"/>
      <c r="T22" s="189"/>
      <c r="U22" s="1173" t="s">
        <v>802</v>
      </c>
      <c r="V22" s="1174" t="s">
        <v>924</v>
      </c>
      <c r="W22" s="1175"/>
      <c r="X22" s="1175"/>
      <c r="Y22" s="1175"/>
      <c r="Z22" s="1175"/>
      <c r="AA22" s="1175"/>
      <c r="AB22" s="1175"/>
      <c r="AC22" s="1175"/>
      <c r="AD22" s="1176"/>
      <c r="AE22" s="312"/>
    </row>
    <row r="23" spans="1:36" ht="7.25" customHeight="1">
      <c r="A23" s="188"/>
      <c r="B23" s="188"/>
      <c r="C23" s="188"/>
      <c r="D23" s="188"/>
      <c r="E23" s="188"/>
      <c r="F23" s="188"/>
      <c r="G23" s="188"/>
      <c r="H23" s="193"/>
      <c r="I23" s="188"/>
      <c r="J23" s="189"/>
      <c r="K23" s="188"/>
      <c r="L23" s="188"/>
      <c r="M23" s="188"/>
      <c r="N23" s="188"/>
      <c r="O23" s="188"/>
      <c r="P23" s="188"/>
      <c r="Q23" s="189"/>
      <c r="R23" s="189"/>
      <c r="S23" s="189"/>
      <c r="T23" s="189"/>
      <c r="U23" s="1173"/>
    </row>
    <row r="24" spans="1:36" ht="24" customHeight="1"/>
  </sheetData>
  <sheetProtection algorithmName="SHA-512" hashValue="j90W4dhxXI8g4w1g+6Wpeg+9LaK4Lq4hNXEh+5UAtJBU9kssn3WHduqIBQ5se1tf5TntycnPbn5CEyiaFEKMBA==" saltValue="rKknVC1jxxtsEsi+4Zhvww==" spinCount="100000" sheet="1" selectLockedCells="1"/>
  <mergeCells count="31">
    <mergeCell ref="B9:B18"/>
    <mergeCell ref="C9:C18"/>
    <mergeCell ref="N11:O11"/>
    <mergeCell ref="M11:M12"/>
    <mergeCell ref="E11:L12"/>
    <mergeCell ref="Q11:R12"/>
    <mergeCell ref="AE18:AJ19"/>
    <mergeCell ref="V20:AD21"/>
    <mergeCell ref="E17:R17"/>
    <mergeCell ref="V2:AD2"/>
    <mergeCell ref="U11:U14"/>
    <mergeCell ref="U15:U16"/>
    <mergeCell ref="V4:AD4"/>
    <mergeCell ref="V11:AD13"/>
    <mergeCell ref="V14:AD18"/>
    <mergeCell ref="Q1:T1"/>
    <mergeCell ref="B22:S22"/>
    <mergeCell ref="U22:U23"/>
    <mergeCell ref="V22:AD22"/>
    <mergeCell ref="B4:S4"/>
    <mergeCell ref="B7:B8"/>
    <mergeCell ref="C7:C8"/>
    <mergeCell ref="D7:F7"/>
    <mergeCell ref="D8:F8"/>
    <mergeCell ref="H7:S7"/>
    <mergeCell ref="H8:S8"/>
    <mergeCell ref="E5:G5"/>
    <mergeCell ref="D19:S19"/>
    <mergeCell ref="C20:S20"/>
    <mergeCell ref="E18:R18"/>
    <mergeCell ref="P11:P12"/>
  </mergeCells>
  <phoneticPr fontId="11"/>
  <conditionalFormatting sqref="B22 M13:M16 P13:P16 D19">
    <cfRule type="cellIs" dxfId="73" priority="6" operator="equal">
      <formula>""</formula>
    </cfRule>
  </conditionalFormatting>
  <conditionalFormatting sqref="B22:S22">
    <cfRule type="cellIs" dxfId="72" priority="3" operator="equal">
      <formula>""</formula>
    </cfRule>
  </conditionalFormatting>
  <conditionalFormatting sqref="H7:H8 N13:O16 Q13:Q16">
    <cfRule type="cellIs" dxfId="71" priority="15" operator="equal">
      <formula>""</formula>
    </cfRule>
  </conditionalFormatting>
  <dataValidations count="2">
    <dataValidation type="list" allowBlank="1" showInputMessage="1" sqref="B22:S22" xr:uid="{A2085A61-3DC8-4A95-9522-CB57D58AD3F7}">
      <formula1>"別途、添付資料として提出する"</formula1>
    </dataValidation>
    <dataValidation type="list" errorStyle="information" allowBlank="1" showInputMessage="1" sqref="P13:P16" xr:uid="{36EC8E44-CA4B-4F26-80EA-9B92AA64E33A}">
      <formula1>"無し,未定"</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portrait" r:id="rId1"/>
  <colBreaks count="1" manualBreakCount="1">
    <brk id="20" max="29"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C592-920C-4227-A360-483201E20B9E}">
  <sheetPr codeName="Sheet11">
    <pageSetUpPr fitToPage="1"/>
  </sheetPr>
  <dimension ref="A1:Y148"/>
  <sheetViews>
    <sheetView showGridLines="0" view="pageBreakPreview" zoomScaleNormal="100" zoomScaleSheetLayoutView="100" workbookViewId="0">
      <selection activeCell="C6" sqref="C6"/>
    </sheetView>
  </sheetViews>
  <sheetFormatPr defaultColWidth="8.08203125" defaultRowHeight="14"/>
  <cols>
    <col min="1" max="1" width="1.6640625" style="29" customWidth="1"/>
    <col min="2" max="2" width="4.5" style="29" customWidth="1"/>
    <col min="3" max="3" width="15" style="29" customWidth="1"/>
    <col min="4" max="4" width="14.1640625" style="29" customWidth="1"/>
    <col min="5" max="11" width="3.08203125" style="29" customWidth="1"/>
    <col min="12" max="12" width="21.33203125" style="30" customWidth="1"/>
    <col min="13" max="13" width="9" style="30" customWidth="1"/>
    <col min="14" max="15" width="1.6640625" style="30" customWidth="1"/>
    <col min="16" max="16" width="7.4140625" style="32" customWidth="1"/>
    <col min="17" max="22" width="4" style="32" customWidth="1"/>
    <col min="23" max="23" width="11.58203125" style="32" customWidth="1"/>
    <col min="24" max="24" width="9" style="29" customWidth="1"/>
    <col min="25" max="25" width="6.08203125" style="29" hidden="1" customWidth="1"/>
    <col min="26" max="16384" width="8.08203125" style="29"/>
  </cols>
  <sheetData>
    <row r="1" spans="1:25" ht="12" customHeight="1">
      <c r="B1" s="664"/>
      <c r="N1" s="31"/>
      <c r="O1" s="31"/>
    </row>
    <row r="2" spans="1:25" ht="16.25" customHeight="1">
      <c r="A2" s="109"/>
      <c r="B2" s="187" t="s">
        <v>662</v>
      </c>
      <c r="C2" s="110"/>
      <c r="P2" s="1066"/>
      <c r="Q2" s="1066"/>
      <c r="R2" s="1066"/>
      <c r="S2" s="1066"/>
      <c r="T2" s="1066"/>
      <c r="U2" s="1066"/>
      <c r="V2" s="1066"/>
      <c r="W2" s="1066"/>
    </row>
    <row r="3" spans="1:25" ht="8" customHeight="1">
      <c r="A3" s="109"/>
      <c r="C3" s="110"/>
      <c r="P3" s="106"/>
      <c r="Q3" s="106"/>
      <c r="R3" s="106"/>
      <c r="S3" s="106"/>
      <c r="T3" s="106"/>
      <c r="U3" s="106"/>
      <c r="V3" s="106"/>
      <c r="W3" s="106"/>
      <c r="X3" s="106"/>
    </row>
    <row r="4" spans="1:25" ht="42" customHeight="1">
      <c r="B4" s="1080" t="s">
        <v>605</v>
      </c>
      <c r="C4" s="1080"/>
      <c r="D4" s="1080"/>
      <c r="E4" s="1080"/>
      <c r="F4" s="1080"/>
      <c r="G4" s="1080"/>
      <c r="H4" s="1080"/>
      <c r="I4" s="1080"/>
      <c r="J4" s="1080"/>
      <c r="K4" s="1080"/>
      <c r="L4" s="1080"/>
      <c r="M4" s="1080"/>
      <c r="N4" s="1080"/>
      <c r="O4" s="52"/>
      <c r="P4" s="1251" t="s">
        <v>803</v>
      </c>
      <c r="Q4" s="1252" t="s">
        <v>945</v>
      </c>
      <c r="R4" s="1253"/>
      <c r="S4" s="1253"/>
      <c r="T4" s="1253"/>
      <c r="U4" s="1253"/>
      <c r="V4" s="1253"/>
      <c r="W4" s="1254"/>
      <c r="X4" s="32"/>
      <c r="Y4" s="32"/>
    </row>
    <row r="5" spans="1:25" ht="9" customHeight="1">
      <c r="D5" s="30"/>
      <c r="E5" s="30"/>
      <c r="F5" s="30"/>
      <c r="L5" s="29"/>
      <c r="M5" s="29"/>
      <c r="N5" s="29"/>
      <c r="O5" s="29"/>
      <c r="P5" s="1164"/>
      <c r="Q5" s="1255"/>
      <c r="R5" s="1256"/>
      <c r="S5" s="1256"/>
      <c r="T5" s="1256"/>
      <c r="U5" s="1256"/>
      <c r="V5" s="1256"/>
      <c r="W5" s="1257"/>
    </row>
    <row r="6" spans="1:25" ht="18" customHeight="1">
      <c r="A6" s="188"/>
      <c r="B6" s="188" t="s">
        <v>52</v>
      </c>
      <c r="C6" s="188"/>
      <c r="D6" s="188"/>
      <c r="E6" s="188"/>
      <c r="F6" s="188"/>
      <c r="G6" s="188"/>
      <c r="H6" s="188"/>
      <c r="I6" s="188"/>
      <c r="J6" s="188"/>
      <c r="K6" s="188"/>
      <c r="L6" s="665"/>
      <c r="M6" s="665"/>
      <c r="N6" s="665"/>
      <c r="O6" s="39"/>
      <c r="P6" s="1"/>
      <c r="Q6" s="1255"/>
      <c r="R6" s="1256"/>
      <c r="S6" s="1256"/>
      <c r="T6" s="1256"/>
      <c r="U6" s="1256"/>
      <c r="V6" s="1256"/>
      <c r="W6" s="1257"/>
      <c r="X6" s="39"/>
      <c r="Y6" s="39"/>
    </row>
    <row r="7" spans="1:25" ht="14" customHeight="1">
      <c r="A7" s="188"/>
      <c r="B7" s="666" t="s">
        <v>53</v>
      </c>
      <c r="C7" s="188"/>
      <c r="D7" s="188"/>
      <c r="E7" s="188"/>
      <c r="F7" s="188"/>
      <c r="G7" s="188"/>
      <c r="H7" s="188"/>
      <c r="I7" s="188"/>
      <c r="J7" s="188"/>
      <c r="K7" s="188"/>
      <c r="L7" s="665"/>
      <c r="M7" s="665"/>
      <c r="N7" s="665"/>
      <c r="O7" s="39"/>
      <c r="P7" s="1251"/>
      <c r="Q7" s="1255"/>
      <c r="R7" s="1256"/>
      <c r="S7" s="1256"/>
      <c r="T7" s="1256"/>
      <c r="U7" s="1256"/>
      <c r="V7" s="1256"/>
      <c r="W7" s="1257"/>
      <c r="X7" s="39"/>
      <c r="Y7" s="39"/>
    </row>
    <row r="8" spans="1:25" ht="13" customHeight="1">
      <c r="A8" s="188"/>
      <c r="B8" s="666" t="s">
        <v>671</v>
      </c>
      <c r="C8" s="188"/>
      <c r="D8" s="188"/>
      <c r="E8" s="188"/>
      <c r="F8" s="188"/>
      <c r="G8" s="188"/>
      <c r="H8" s="188"/>
      <c r="I8" s="188"/>
      <c r="J8" s="188"/>
      <c r="K8" s="188"/>
      <c r="L8" s="665"/>
      <c r="M8" s="665"/>
      <c r="N8" s="665"/>
      <c r="O8" s="39"/>
      <c r="P8" s="1164"/>
      <c r="Q8" s="1258"/>
      <c r="R8" s="1259"/>
      <c r="S8" s="1259"/>
      <c r="T8" s="1259"/>
      <c r="U8" s="1259"/>
      <c r="V8" s="1259"/>
      <c r="W8" s="1260"/>
      <c r="X8" s="39"/>
      <c r="Y8" s="39"/>
    </row>
    <row r="9" spans="1:25" ht="4.5" customHeight="1">
      <c r="A9" s="188"/>
      <c r="B9" s="667"/>
      <c r="C9" s="188"/>
      <c r="D9" s="188"/>
      <c r="E9" s="188"/>
      <c r="F9" s="188"/>
      <c r="G9" s="188"/>
      <c r="H9" s="188"/>
      <c r="I9" s="188"/>
      <c r="J9" s="188"/>
      <c r="K9" s="188"/>
      <c r="L9" s="665"/>
      <c r="M9" s="665"/>
      <c r="N9" s="665"/>
      <c r="O9" s="39"/>
      <c r="P9" s="1"/>
      <c r="Q9" s="1"/>
      <c r="R9" s="1"/>
      <c r="S9" s="1"/>
      <c r="T9" s="1"/>
      <c r="U9" s="1"/>
      <c r="V9" s="1"/>
      <c r="W9" s="1"/>
      <c r="X9" s="39"/>
      <c r="Y9" s="39"/>
    </row>
    <row r="10" spans="1:25" ht="13">
      <c r="A10" s="188"/>
      <c r="B10" s="188" t="s">
        <v>539</v>
      </c>
      <c r="C10" s="188"/>
      <c r="D10" s="188"/>
      <c r="E10" s="188"/>
      <c r="F10" s="188"/>
      <c r="G10" s="188"/>
      <c r="H10" s="188"/>
      <c r="I10" s="188"/>
      <c r="J10" s="188"/>
      <c r="K10" s="188"/>
      <c r="L10" s="665"/>
      <c r="M10" s="665"/>
      <c r="N10" s="665"/>
      <c r="O10" s="39"/>
      <c r="P10" s="1"/>
      <c r="Q10" s="1250" t="s">
        <v>827</v>
      </c>
      <c r="R10" s="1250"/>
      <c r="S10" s="1250"/>
      <c r="T10" s="1250"/>
      <c r="U10" s="1250"/>
      <c r="V10" s="1250"/>
      <c r="W10" s="1250"/>
      <c r="X10" s="39"/>
      <c r="Y10" s="39"/>
    </row>
    <row r="11" spans="1:25" ht="24.5" customHeight="1">
      <c r="A11" s="188"/>
      <c r="B11" s="1245" t="s">
        <v>54</v>
      </c>
      <c r="C11" s="1246"/>
      <c r="D11" s="1247"/>
      <c r="E11" s="1248"/>
      <c r="F11" s="1248"/>
      <c r="G11" s="1248"/>
      <c r="H11" s="1248"/>
      <c r="I11" s="1248"/>
      <c r="J11" s="1248"/>
      <c r="K11" s="1248"/>
      <c r="L11" s="1248"/>
      <c r="M11" s="1248"/>
      <c r="N11" s="665"/>
      <c r="O11" s="39"/>
      <c r="P11" s="257" t="s">
        <v>819</v>
      </c>
      <c r="Q11" s="1250"/>
      <c r="R11" s="1250"/>
      <c r="S11" s="1250"/>
      <c r="T11" s="1250"/>
      <c r="U11" s="1250"/>
      <c r="V11" s="1250"/>
      <c r="W11" s="1250"/>
      <c r="X11" s="39"/>
      <c r="Y11" s="39"/>
    </row>
    <row r="12" spans="1:25" ht="24.5" customHeight="1">
      <c r="A12" s="188"/>
      <c r="B12" s="1232" t="s">
        <v>55</v>
      </c>
      <c r="C12" s="1233"/>
      <c r="D12" s="1234"/>
      <c r="E12" s="1235" t="str">
        <f>IF(【公社書式】助成対象経費内訳!$L$4="","",【公社書式】助成対象経費内訳!$L$4)</f>
        <v/>
      </c>
      <c r="F12" s="1235"/>
      <c r="G12" s="1235"/>
      <c r="H12" s="1235"/>
      <c r="I12" s="1235"/>
      <c r="J12" s="1235"/>
      <c r="K12" s="1235"/>
      <c r="L12" s="1235"/>
      <c r="M12" s="1235"/>
      <c r="N12" s="665"/>
      <c r="O12" s="39"/>
      <c r="P12" s="257"/>
      <c r="Q12" s="1249" t="s">
        <v>984</v>
      </c>
      <c r="R12" s="1249"/>
      <c r="S12" s="1249"/>
      <c r="T12" s="1249"/>
      <c r="U12" s="1249"/>
      <c r="V12" s="1249"/>
      <c r="W12" s="1249"/>
      <c r="X12" s="39"/>
      <c r="Y12" s="39"/>
    </row>
    <row r="13" spans="1:25" ht="24.5" customHeight="1">
      <c r="A13" s="188"/>
      <c r="B13" s="1236" t="s">
        <v>56</v>
      </c>
      <c r="C13" s="1237"/>
      <c r="D13" s="1238"/>
      <c r="E13" s="1239"/>
      <c r="F13" s="1239"/>
      <c r="G13" s="1239"/>
      <c r="H13" s="1239"/>
      <c r="I13" s="1239"/>
      <c r="J13" s="1239"/>
      <c r="K13" s="1239"/>
      <c r="L13" s="1239"/>
      <c r="M13" s="1239"/>
      <c r="N13" s="665"/>
      <c r="O13" s="39"/>
      <c r="P13" s="349" t="s">
        <v>819</v>
      </c>
      <c r="Q13" s="1249"/>
      <c r="R13" s="1249"/>
      <c r="S13" s="1249"/>
      <c r="T13" s="1249"/>
      <c r="U13" s="1249"/>
      <c r="V13" s="1249"/>
      <c r="W13" s="1249"/>
      <c r="X13" s="39"/>
      <c r="Y13" s="39"/>
    </row>
    <row r="14" spans="1:25" ht="24.5" customHeight="1">
      <c r="A14" s="188"/>
      <c r="B14" s="1240" t="s">
        <v>629</v>
      </c>
      <c r="C14" s="1241"/>
      <c r="D14" s="1242"/>
      <c r="E14" s="1243" t="str">
        <f>IF(【公社書式】助成対象経費内訳!$N$4="","",【公社書式】助成対象経費内訳!$N$4)</f>
        <v/>
      </c>
      <c r="F14" s="1244"/>
      <c r="G14" s="1244"/>
      <c r="H14" s="1244"/>
      <c r="I14" s="1244"/>
      <c r="J14" s="1244"/>
      <c r="K14" s="1244"/>
      <c r="L14" s="1244"/>
      <c r="M14" s="668" t="s">
        <v>57</v>
      </c>
      <c r="N14" s="665"/>
      <c r="O14" s="39"/>
      <c r="P14" s="350"/>
      <c r="Q14" s="1249"/>
      <c r="R14" s="1249"/>
      <c r="S14" s="1249"/>
      <c r="T14" s="1249"/>
      <c r="U14" s="1249"/>
      <c r="V14" s="1249"/>
      <c r="W14" s="1249"/>
      <c r="X14" s="39"/>
      <c r="Y14" s="39"/>
    </row>
    <row r="15" spans="1:25" ht="24.5" customHeight="1">
      <c r="A15" s="188"/>
      <c r="B15" s="1228" t="s">
        <v>958</v>
      </c>
      <c r="C15" s="1229"/>
      <c r="D15" s="1230"/>
      <c r="E15" s="1231"/>
      <c r="F15" s="1231"/>
      <c r="G15" s="1231"/>
      <c r="H15" s="1231"/>
      <c r="I15" s="1231"/>
      <c r="J15" s="1231"/>
      <c r="K15" s="1231"/>
      <c r="L15" s="1231"/>
      <c r="M15" s="1231"/>
      <c r="N15" s="665"/>
      <c r="O15" s="39"/>
      <c r="P15" s="349" t="s">
        <v>819</v>
      </c>
      <c r="Q15" s="1250" t="s">
        <v>826</v>
      </c>
      <c r="R15" s="1250"/>
      <c r="S15" s="1250"/>
      <c r="T15" s="1250"/>
      <c r="U15" s="1250"/>
      <c r="V15" s="1250"/>
      <c r="W15" s="1250"/>
      <c r="X15" s="39"/>
      <c r="Y15" s="1" t="s">
        <v>516</v>
      </c>
    </row>
    <row r="16" spans="1:25" ht="7" customHeight="1">
      <c r="A16" s="188"/>
      <c r="B16" s="188"/>
      <c r="C16" s="188"/>
      <c r="D16" s="188"/>
      <c r="E16" s="188"/>
      <c r="F16" s="188"/>
      <c r="G16" s="188"/>
      <c r="H16" s="188"/>
      <c r="I16" s="188"/>
      <c r="J16" s="188"/>
      <c r="K16" s="188"/>
      <c r="L16" s="665"/>
      <c r="M16" s="665"/>
      <c r="N16" s="665"/>
      <c r="O16" s="39"/>
      <c r="P16" s="39"/>
      <c r="Q16" s="1250"/>
      <c r="R16" s="1250"/>
      <c r="S16" s="1250"/>
      <c r="T16" s="1250"/>
      <c r="U16" s="1250"/>
      <c r="V16" s="1250"/>
      <c r="W16" s="1250"/>
      <c r="X16" s="39"/>
      <c r="Y16" s="1" t="s">
        <v>517</v>
      </c>
    </row>
    <row r="17" spans="1:25" ht="13">
      <c r="A17" s="188"/>
      <c r="B17" s="188" t="s">
        <v>667</v>
      </c>
      <c r="C17" s="188"/>
      <c r="D17" s="188"/>
      <c r="E17" s="188"/>
      <c r="F17" s="188"/>
      <c r="G17" s="188"/>
      <c r="H17" s="188"/>
      <c r="I17" s="188"/>
      <c r="J17" s="188"/>
      <c r="K17" s="188"/>
      <c r="L17" s="665"/>
      <c r="M17" s="665"/>
      <c r="N17" s="665"/>
      <c r="O17" s="39"/>
      <c r="P17" s="1"/>
      <c r="Q17" s="1250"/>
      <c r="R17" s="1250"/>
      <c r="S17" s="1250"/>
      <c r="T17" s="1250"/>
      <c r="U17" s="1250"/>
      <c r="V17" s="1250"/>
      <c r="W17" s="1250"/>
      <c r="X17" s="39"/>
      <c r="Y17" s="39"/>
    </row>
    <row r="18" spans="1:25" ht="24.5" customHeight="1">
      <c r="A18" s="188"/>
      <c r="B18" s="1245" t="s">
        <v>54</v>
      </c>
      <c r="C18" s="1246"/>
      <c r="D18" s="1247"/>
      <c r="E18" s="1248"/>
      <c r="F18" s="1248"/>
      <c r="G18" s="1248"/>
      <c r="H18" s="1248"/>
      <c r="I18" s="1248"/>
      <c r="J18" s="1248"/>
      <c r="K18" s="1248"/>
      <c r="L18" s="1248"/>
      <c r="M18" s="1248"/>
      <c r="N18" s="665"/>
      <c r="O18" s="39"/>
      <c r="P18" s="1"/>
      <c r="Q18" s="1250"/>
      <c r="R18" s="1250"/>
      <c r="S18" s="1250"/>
      <c r="T18" s="1250"/>
      <c r="U18" s="1250"/>
      <c r="V18" s="1250"/>
      <c r="W18" s="1250"/>
      <c r="X18" s="39"/>
      <c r="Y18" s="39"/>
    </row>
    <row r="19" spans="1:25" ht="24.5" customHeight="1">
      <c r="A19" s="188"/>
      <c r="B19" s="1232" t="s">
        <v>55</v>
      </c>
      <c r="C19" s="1233"/>
      <c r="D19" s="1234"/>
      <c r="E19" s="1235" t="str">
        <f>IF(【公社書式】助成対象経費内訳!$L$5="","",【公社書式】助成対象経費内訳!$L$5)</f>
        <v/>
      </c>
      <c r="F19" s="1235"/>
      <c r="G19" s="1235"/>
      <c r="H19" s="1235"/>
      <c r="I19" s="1235"/>
      <c r="J19" s="1235"/>
      <c r="K19" s="1235"/>
      <c r="L19" s="1235"/>
      <c r="M19" s="1235"/>
      <c r="N19" s="665"/>
      <c r="O19" s="39"/>
      <c r="P19" s="1"/>
      <c r="Q19" s="1"/>
      <c r="R19" s="1"/>
      <c r="S19" s="1"/>
      <c r="T19" s="1"/>
      <c r="U19" s="1"/>
      <c r="V19" s="1"/>
      <c r="W19" s="1"/>
      <c r="X19" s="39"/>
      <c r="Y19" s="39"/>
    </row>
    <row r="20" spans="1:25" ht="24.5" customHeight="1">
      <c r="A20" s="188"/>
      <c r="B20" s="1236" t="s">
        <v>56</v>
      </c>
      <c r="C20" s="1237"/>
      <c r="D20" s="1238"/>
      <c r="E20" s="1239"/>
      <c r="F20" s="1239"/>
      <c r="G20" s="1239"/>
      <c r="H20" s="1239"/>
      <c r="I20" s="1239"/>
      <c r="J20" s="1239"/>
      <c r="K20" s="1239"/>
      <c r="L20" s="1239"/>
      <c r="M20" s="1239"/>
      <c r="N20" s="665"/>
      <c r="O20" s="39"/>
      <c r="P20" s="39"/>
      <c r="Q20" s="1"/>
      <c r="R20" s="1"/>
      <c r="S20" s="1"/>
      <c r="T20" s="1"/>
      <c r="U20" s="1"/>
      <c r="V20" s="1"/>
      <c r="W20" s="1"/>
      <c r="X20" s="39"/>
      <c r="Y20" s="39"/>
    </row>
    <row r="21" spans="1:25" ht="24.5" customHeight="1">
      <c r="A21" s="188"/>
      <c r="B21" s="1240" t="s">
        <v>629</v>
      </c>
      <c r="C21" s="1241"/>
      <c r="D21" s="1242"/>
      <c r="E21" s="1243" t="str">
        <f>IF(【公社書式】助成対象経費内訳!$N$5="","",【公社書式】助成対象経費内訳!$N$5)</f>
        <v/>
      </c>
      <c r="F21" s="1244"/>
      <c r="G21" s="1244"/>
      <c r="H21" s="1244"/>
      <c r="I21" s="1244"/>
      <c r="J21" s="1244"/>
      <c r="K21" s="1244"/>
      <c r="L21" s="1244"/>
      <c r="M21" s="668" t="s">
        <v>57</v>
      </c>
      <c r="N21" s="665"/>
      <c r="O21" s="39"/>
      <c r="P21" s="39"/>
      <c r="Q21" s="1"/>
      <c r="R21" s="1"/>
      <c r="S21" s="1"/>
      <c r="T21" s="1"/>
      <c r="U21" s="1"/>
      <c r="V21" s="1"/>
      <c r="W21" s="1"/>
      <c r="X21" s="39"/>
      <c r="Y21" s="39"/>
    </row>
    <row r="22" spans="1:25" ht="24.5" customHeight="1">
      <c r="A22" s="188"/>
      <c r="B22" s="1228" t="s">
        <v>958</v>
      </c>
      <c r="C22" s="1229"/>
      <c r="D22" s="1230"/>
      <c r="E22" s="1231"/>
      <c r="F22" s="1231"/>
      <c r="G22" s="1231"/>
      <c r="H22" s="1231"/>
      <c r="I22" s="1231"/>
      <c r="J22" s="1231"/>
      <c r="K22" s="1231"/>
      <c r="L22" s="1231"/>
      <c r="M22" s="1231"/>
      <c r="N22" s="665"/>
      <c r="O22" s="39"/>
      <c r="P22" s="39"/>
      <c r="Q22" s="1"/>
      <c r="R22" s="1"/>
      <c r="S22" s="1"/>
      <c r="T22" s="1"/>
      <c r="V22" s="1"/>
      <c r="W22" s="1"/>
      <c r="X22" s="39"/>
      <c r="Y22" s="1" t="s">
        <v>516</v>
      </c>
    </row>
    <row r="23" spans="1:25" ht="7" customHeight="1">
      <c r="A23" s="188"/>
      <c r="B23" s="188"/>
      <c r="C23" s="188"/>
      <c r="D23" s="188"/>
      <c r="E23" s="188"/>
      <c r="F23" s="188"/>
      <c r="G23" s="188"/>
      <c r="H23" s="188"/>
      <c r="I23" s="188"/>
      <c r="J23" s="188"/>
      <c r="K23" s="188"/>
      <c r="L23" s="665"/>
      <c r="M23" s="665"/>
      <c r="N23" s="665"/>
      <c r="O23" s="39"/>
      <c r="P23" s="39"/>
      <c r="Q23" s="1"/>
      <c r="R23" s="1"/>
      <c r="S23" s="1"/>
      <c r="T23" s="1"/>
      <c r="U23" s="1"/>
      <c r="V23" s="1"/>
      <c r="W23" s="1"/>
      <c r="X23" s="39"/>
      <c r="Y23" s="1" t="s">
        <v>517</v>
      </c>
    </row>
    <row r="24" spans="1:25" ht="13">
      <c r="A24" s="188"/>
      <c r="B24" s="188" t="s">
        <v>668</v>
      </c>
      <c r="C24" s="188"/>
      <c r="D24" s="188"/>
      <c r="E24" s="188"/>
      <c r="F24" s="188"/>
      <c r="G24" s="188"/>
      <c r="H24" s="188"/>
      <c r="I24" s="188"/>
      <c r="J24" s="188"/>
      <c r="K24" s="188"/>
      <c r="L24" s="665"/>
      <c r="M24" s="665"/>
      <c r="N24" s="665"/>
      <c r="O24" s="39"/>
      <c r="P24" s="349" t="s">
        <v>819</v>
      </c>
      <c r="Q24" s="1"/>
      <c r="R24" s="1"/>
      <c r="S24" s="1"/>
      <c r="T24" s="1"/>
      <c r="U24" s="1"/>
      <c r="V24" s="1"/>
      <c r="W24" s="1"/>
      <c r="X24" s="39"/>
      <c r="Y24" s="39"/>
    </row>
    <row r="25" spans="1:25" ht="24.5" customHeight="1">
      <c r="A25" s="188"/>
      <c r="B25" s="1245" t="s">
        <v>54</v>
      </c>
      <c r="C25" s="1246"/>
      <c r="D25" s="1247"/>
      <c r="E25" s="1248"/>
      <c r="F25" s="1248"/>
      <c r="G25" s="1248"/>
      <c r="H25" s="1248"/>
      <c r="I25" s="1248"/>
      <c r="J25" s="1248"/>
      <c r="K25" s="1248"/>
      <c r="L25" s="1248"/>
      <c r="M25" s="1248"/>
      <c r="N25" s="665"/>
      <c r="O25" s="39"/>
      <c r="P25" s="1"/>
      <c r="Q25" s="1"/>
      <c r="R25" s="1"/>
      <c r="S25" s="1"/>
      <c r="T25" s="1"/>
      <c r="U25" s="1"/>
      <c r="V25" s="1"/>
      <c r="W25" s="1"/>
      <c r="X25" s="39"/>
      <c r="Y25" s="39"/>
    </row>
    <row r="26" spans="1:25" ht="24.5" customHeight="1">
      <c r="A26" s="188"/>
      <c r="B26" s="1232" t="s">
        <v>55</v>
      </c>
      <c r="C26" s="1233"/>
      <c r="D26" s="1234"/>
      <c r="E26" s="1235" t="str">
        <f>IF(【公社書式】助成対象経費内訳!$L$6="","",【公社書式】助成対象経費内訳!$L$6)</f>
        <v/>
      </c>
      <c r="F26" s="1235"/>
      <c r="G26" s="1235"/>
      <c r="H26" s="1235"/>
      <c r="I26" s="1235"/>
      <c r="J26" s="1235"/>
      <c r="K26" s="1235"/>
      <c r="L26" s="1235"/>
      <c r="M26" s="1235"/>
      <c r="N26" s="665"/>
      <c r="O26" s="39"/>
      <c r="P26" s="1"/>
      <c r="Q26" s="1"/>
      <c r="R26" s="1"/>
      <c r="S26" s="1"/>
      <c r="T26" s="1"/>
      <c r="U26" s="1"/>
      <c r="V26" s="1"/>
      <c r="W26" s="1"/>
      <c r="X26" s="39"/>
      <c r="Y26" s="39"/>
    </row>
    <row r="27" spans="1:25" ht="24.5" customHeight="1">
      <c r="A27" s="188"/>
      <c r="B27" s="1236" t="s">
        <v>56</v>
      </c>
      <c r="C27" s="1237"/>
      <c r="D27" s="1238"/>
      <c r="E27" s="1239"/>
      <c r="F27" s="1239"/>
      <c r="G27" s="1239"/>
      <c r="H27" s="1239"/>
      <c r="I27" s="1239"/>
      <c r="J27" s="1239"/>
      <c r="K27" s="1239"/>
      <c r="L27" s="1239"/>
      <c r="M27" s="1239"/>
      <c r="N27" s="665"/>
      <c r="O27" s="39"/>
      <c r="P27" s="39"/>
      <c r="Q27" s="1"/>
      <c r="R27" s="1"/>
      <c r="S27" s="1"/>
      <c r="T27" s="1"/>
      <c r="U27" s="1"/>
      <c r="V27" s="1"/>
      <c r="W27" s="1"/>
      <c r="X27" s="39"/>
      <c r="Y27" s="39"/>
    </row>
    <row r="28" spans="1:25" ht="24.5" customHeight="1">
      <c r="A28" s="188"/>
      <c r="B28" s="1240" t="s">
        <v>629</v>
      </c>
      <c r="C28" s="1241"/>
      <c r="D28" s="1242"/>
      <c r="E28" s="1243" t="str">
        <f>IF(【公社書式】助成対象経費内訳!$N$6="","",【公社書式】助成対象経費内訳!$N$6)</f>
        <v/>
      </c>
      <c r="F28" s="1244"/>
      <c r="G28" s="1244"/>
      <c r="H28" s="1244"/>
      <c r="I28" s="1244"/>
      <c r="J28" s="1244"/>
      <c r="K28" s="1244"/>
      <c r="L28" s="1244"/>
      <c r="M28" s="668" t="s">
        <v>57</v>
      </c>
      <c r="N28" s="665"/>
      <c r="O28" s="39"/>
      <c r="P28" s="39"/>
      <c r="Q28" s="1"/>
      <c r="R28" s="1"/>
      <c r="S28" s="1"/>
      <c r="T28" s="1"/>
      <c r="U28" s="1"/>
      <c r="V28" s="1"/>
      <c r="W28" s="1"/>
      <c r="X28" s="39"/>
      <c r="Y28" s="39"/>
    </row>
    <row r="29" spans="1:25" ht="24.5" customHeight="1">
      <c r="A29" s="188"/>
      <c r="B29" s="1228" t="s">
        <v>958</v>
      </c>
      <c r="C29" s="1229"/>
      <c r="D29" s="1230"/>
      <c r="E29" s="1231"/>
      <c r="F29" s="1231"/>
      <c r="G29" s="1231"/>
      <c r="H29" s="1231"/>
      <c r="I29" s="1231"/>
      <c r="J29" s="1231"/>
      <c r="K29" s="1231"/>
      <c r="L29" s="1231"/>
      <c r="M29" s="1231"/>
      <c r="N29" s="665"/>
      <c r="O29" s="39"/>
      <c r="P29" s="39"/>
      <c r="Q29" s="1"/>
      <c r="R29" s="1"/>
      <c r="S29" s="1"/>
      <c r="T29" s="1"/>
      <c r="U29" s="1"/>
      <c r="V29" s="1"/>
      <c r="W29" s="1"/>
      <c r="X29" s="39"/>
      <c r="Y29" s="1" t="s">
        <v>516</v>
      </c>
    </row>
    <row r="30" spans="1:25" ht="7" customHeight="1">
      <c r="A30" s="188"/>
      <c r="B30" s="188"/>
      <c r="C30" s="188"/>
      <c r="D30" s="188"/>
      <c r="E30" s="188"/>
      <c r="F30" s="188"/>
      <c r="G30" s="188"/>
      <c r="H30" s="188"/>
      <c r="I30" s="188"/>
      <c r="J30" s="188"/>
      <c r="K30" s="188"/>
      <c r="L30" s="665"/>
      <c r="M30" s="665"/>
      <c r="N30" s="665"/>
      <c r="O30" s="39"/>
      <c r="P30" s="39"/>
      <c r="Q30" s="1"/>
      <c r="R30" s="1"/>
      <c r="S30" s="1"/>
      <c r="T30" s="1"/>
      <c r="U30" s="1"/>
      <c r="V30" s="1"/>
      <c r="W30" s="1"/>
      <c r="X30" s="39"/>
      <c r="Y30" s="1" t="s">
        <v>517</v>
      </c>
    </row>
    <row r="31" spans="1:25" ht="13">
      <c r="A31" s="188"/>
      <c r="B31" s="188" t="s">
        <v>669</v>
      </c>
      <c r="C31" s="188"/>
      <c r="D31" s="188"/>
      <c r="E31" s="188"/>
      <c r="F31" s="188"/>
      <c r="G31" s="188"/>
      <c r="H31" s="188"/>
      <c r="I31" s="188"/>
      <c r="J31" s="188"/>
      <c r="K31" s="188"/>
      <c r="L31" s="665"/>
      <c r="M31" s="665"/>
      <c r="N31" s="665"/>
      <c r="O31" s="39"/>
      <c r="P31" s="1"/>
      <c r="Q31" s="1"/>
      <c r="R31" s="1"/>
      <c r="S31" s="1"/>
      <c r="T31" s="1"/>
      <c r="U31" s="1"/>
      <c r="V31" s="1"/>
      <c r="W31" s="1"/>
      <c r="X31" s="39"/>
      <c r="Y31" s="39"/>
    </row>
    <row r="32" spans="1:25" ht="24.5" customHeight="1">
      <c r="A32" s="188"/>
      <c r="B32" s="1245" t="s">
        <v>54</v>
      </c>
      <c r="C32" s="1246"/>
      <c r="D32" s="1247"/>
      <c r="E32" s="1248"/>
      <c r="F32" s="1248"/>
      <c r="G32" s="1248"/>
      <c r="H32" s="1248"/>
      <c r="I32" s="1248"/>
      <c r="J32" s="1248"/>
      <c r="K32" s="1248"/>
      <c r="L32" s="1248"/>
      <c r="M32" s="1248"/>
      <c r="N32" s="665"/>
      <c r="O32" s="39"/>
      <c r="P32" s="1"/>
      <c r="Q32" s="1"/>
      <c r="R32" s="1"/>
      <c r="S32" s="1"/>
      <c r="T32" s="1"/>
      <c r="U32" s="1"/>
      <c r="V32" s="1"/>
      <c r="W32" s="1"/>
      <c r="X32" s="39"/>
      <c r="Y32" s="39"/>
    </row>
    <row r="33" spans="1:25" ht="24.5" customHeight="1">
      <c r="A33" s="188"/>
      <c r="B33" s="1232" t="s">
        <v>55</v>
      </c>
      <c r="C33" s="1233"/>
      <c r="D33" s="1234"/>
      <c r="E33" s="1235" t="str">
        <f>IF(【公社書式】助成対象経費内訳!$L$7="","",【公社書式】助成対象経費内訳!$L$7)</f>
        <v/>
      </c>
      <c r="F33" s="1235"/>
      <c r="G33" s="1235"/>
      <c r="H33" s="1235"/>
      <c r="I33" s="1235"/>
      <c r="J33" s="1235"/>
      <c r="K33" s="1235"/>
      <c r="L33" s="1235"/>
      <c r="M33" s="1235"/>
      <c r="N33" s="665"/>
      <c r="O33" s="39"/>
      <c r="P33" s="1"/>
      <c r="Q33" s="1"/>
      <c r="R33" s="1"/>
      <c r="S33" s="1"/>
      <c r="T33" s="1"/>
      <c r="U33" s="1"/>
      <c r="V33" s="1"/>
      <c r="W33" s="1"/>
      <c r="X33" s="39"/>
      <c r="Y33" s="39"/>
    </row>
    <row r="34" spans="1:25" ht="24.5" customHeight="1">
      <c r="A34" s="188"/>
      <c r="B34" s="1236" t="s">
        <v>56</v>
      </c>
      <c r="C34" s="1237"/>
      <c r="D34" s="1238"/>
      <c r="E34" s="1239"/>
      <c r="F34" s="1239"/>
      <c r="G34" s="1239"/>
      <c r="H34" s="1239"/>
      <c r="I34" s="1239"/>
      <c r="J34" s="1239"/>
      <c r="K34" s="1239"/>
      <c r="L34" s="1239"/>
      <c r="M34" s="1239"/>
      <c r="N34" s="665"/>
      <c r="O34" s="39"/>
      <c r="P34" s="39"/>
      <c r="Q34" s="1"/>
      <c r="R34" s="1"/>
      <c r="S34" s="1"/>
      <c r="T34" s="1"/>
      <c r="U34" s="1"/>
      <c r="V34" s="1"/>
      <c r="W34" s="1"/>
      <c r="X34" s="39"/>
      <c r="Y34" s="39"/>
    </row>
    <row r="35" spans="1:25" ht="24.5" customHeight="1">
      <c r="A35" s="188"/>
      <c r="B35" s="1240" t="s">
        <v>629</v>
      </c>
      <c r="C35" s="1241"/>
      <c r="D35" s="1242"/>
      <c r="E35" s="1243" t="str">
        <f>IF(【公社書式】助成対象経費内訳!$N$7="","",【公社書式】助成対象経費内訳!$N$7)</f>
        <v/>
      </c>
      <c r="F35" s="1244"/>
      <c r="G35" s="1244"/>
      <c r="H35" s="1244"/>
      <c r="I35" s="1244"/>
      <c r="J35" s="1244"/>
      <c r="K35" s="1244"/>
      <c r="L35" s="1244"/>
      <c r="M35" s="668" t="s">
        <v>57</v>
      </c>
      <c r="N35" s="665"/>
      <c r="O35" s="39"/>
      <c r="P35" s="39"/>
      <c r="Q35" s="1"/>
      <c r="R35" s="1"/>
      <c r="S35" s="1"/>
      <c r="T35" s="1"/>
      <c r="U35" s="1"/>
      <c r="V35" s="1"/>
      <c r="W35" s="1"/>
      <c r="X35" s="39"/>
      <c r="Y35" s="39"/>
    </row>
    <row r="36" spans="1:25" ht="24.5" customHeight="1">
      <c r="A36" s="188"/>
      <c r="B36" s="1228" t="s">
        <v>958</v>
      </c>
      <c r="C36" s="1229"/>
      <c r="D36" s="1230"/>
      <c r="E36" s="1231"/>
      <c r="F36" s="1231"/>
      <c r="G36" s="1231"/>
      <c r="H36" s="1231"/>
      <c r="I36" s="1231"/>
      <c r="J36" s="1231"/>
      <c r="K36" s="1231"/>
      <c r="L36" s="1231"/>
      <c r="M36" s="1231"/>
      <c r="N36" s="665"/>
      <c r="O36" s="39"/>
      <c r="P36" s="39"/>
      <c r="Q36" s="1"/>
      <c r="R36" s="1"/>
      <c r="S36" s="1"/>
      <c r="T36" s="1"/>
      <c r="U36" s="1"/>
      <c r="V36" s="1"/>
      <c r="W36" s="1"/>
      <c r="X36" s="39"/>
      <c r="Y36" s="1" t="s">
        <v>516</v>
      </c>
    </row>
    <row r="37" spans="1:25" ht="7" customHeight="1">
      <c r="A37" s="188"/>
      <c r="B37" s="188"/>
      <c r="C37" s="188"/>
      <c r="D37" s="188"/>
      <c r="E37" s="188"/>
      <c r="F37" s="188"/>
      <c r="G37" s="188"/>
      <c r="H37" s="188"/>
      <c r="I37" s="188"/>
      <c r="J37" s="188"/>
      <c r="K37" s="188"/>
      <c r="L37" s="665"/>
      <c r="M37" s="665"/>
      <c r="N37" s="665"/>
      <c r="O37" s="39"/>
      <c r="P37" s="39"/>
      <c r="Q37" s="1"/>
      <c r="R37" s="1"/>
      <c r="S37" s="1"/>
      <c r="T37" s="1"/>
      <c r="U37" s="1"/>
      <c r="V37" s="1"/>
      <c r="W37" s="1"/>
      <c r="X37" s="39"/>
      <c r="Y37" s="1" t="s">
        <v>517</v>
      </c>
    </row>
    <row r="38" spans="1:25" ht="13">
      <c r="A38" s="188"/>
      <c r="B38" s="188" t="s">
        <v>670</v>
      </c>
      <c r="C38" s="188"/>
      <c r="D38" s="188"/>
      <c r="E38" s="188"/>
      <c r="F38" s="188"/>
      <c r="G38" s="188"/>
      <c r="H38" s="188"/>
      <c r="I38" s="188"/>
      <c r="J38" s="188"/>
      <c r="K38" s="188"/>
      <c r="L38" s="665"/>
      <c r="M38" s="665"/>
      <c r="N38" s="665"/>
      <c r="O38" s="39"/>
      <c r="P38" s="1"/>
      <c r="Q38" s="1"/>
      <c r="R38" s="1"/>
      <c r="S38" s="1"/>
      <c r="T38" s="1"/>
      <c r="U38" s="1"/>
      <c r="V38" s="1"/>
      <c r="W38" s="1"/>
      <c r="X38" s="39"/>
      <c r="Y38" s="39"/>
    </row>
    <row r="39" spans="1:25" ht="24.5" customHeight="1">
      <c r="A39" s="188"/>
      <c r="B39" s="1245" t="s">
        <v>54</v>
      </c>
      <c r="C39" s="1246"/>
      <c r="D39" s="1247"/>
      <c r="E39" s="1248"/>
      <c r="F39" s="1248"/>
      <c r="G39" s="1248"/>
      <c r="H39" s="1248"/>
      <c r="I39" s="1248"/>
      <c r="J39" s="1248"/>
      <c r="K39" s="1248"/>
      <c r="L39" s="1248"/>
      <c r="M39" s="1248"/>
      <c r="N39" s="665"/>
      <c r="O39" s="39"/>
      <c r="P39" s="1"/>
      <c r="Q39" s="1"/>
      <c r="R39" s="1"/>
      <c r="S39" s="1"/>
      <c r="T39" s="1"/>
      <c r="U39" s="1"/>
      <c r="V39" s="1"/>
      <c r="W39" s="1"/>
      <c r="X39" s="39"/>
      <c r="Y39" s="39"/>
    </row>
    <row r="40" spans="1:25" ht="24.5" customHeight="1">
      <c r="A40" s="188"/>
      <c r="B40" s="1232" t="s">
        <v>55</v>
      </c>
      <c r="C40" s="1233"/>
      <c r="D40" s="1234"/>
      <c r="E40" s="1235" t="str">
        <f>IF(【公社書式】助成対象経費内訳!$L$8="","",【公社書式】助成対象経費内訳!$L$8)</f>
        <v/>
      </c>
      <c r="F40" s="1235"/>
      <c r="G40" s="1235"/>
      <c r="H40" s="1235"/>
      <c r="I40" s="1235"/>
      <c r="J40" s="1235"/>
      <c r="K40" s="1235"/>
      <c r="L40" s="1235"/>
      <c r="M40" s="1235"/>
      <c r="N40" s="665"/>
      <c r="O40" s="39"/>
      <c r="P40" s="1"/>
      <c r="Q40" s="1"/>
      <c r="R40" s="1"/>
      <c r="S40" s="1"/>
      <c r="T40" s="1"/>
      <c r="U40" s="1"/>
      <c r="V40" s="1"/>
      <c r="W40" s="1"/>
      <c r="X40" s="39"/>
      <c r="Y40" s="39"/>
    </row>
    <row r="41" spans="1:25" ht="24.5" customHeight="1">
      <c r="A41" s="188"/>
      <c r="B41" s="1236" t="s">
        <v>56</v>
      </c>
      <c r="C41" s="1237"/>
      <c r="D41" s="1238"/>
      <c r="E41" s="1239"/>
      <c r="F41" s="1239"/>
      <c r="G41" s="1239"/>
      <c r="H41" s="1239"/>
      <c r="I41" s="1239"/>
      <c r="J41" s="1239"/>
      <c r="K41" s="1239"/>
      <c r="L41" s="1239"/>
      <c r="M41" s="1239"/>
      <c r="N41" s="665"/>
      <c r="O41" s="39"/>
      <c r="P41" s="39"/>
      <c r="Q41" s="1"/>
      <c r="R41" s="1"/>
      <c r="S41" s="1"/>
      <c r="T41" s="1"/>
      <c r="U41" s="1"/>
      <c r="V41" s="1"/>
      <c r="W41" s="1"/>
      <c r="X41" s="39"/>
      <c r="Y41" s="39"/>
    </row>
    <row r="42" spans="1:25" ht="24.5" customHeight="1">
      <c r="A42" s="188"/>
      <c r="B42" s="1240" t="s">
        <v>629</v>
      </c>
      <c r="C42" s="1241"/>
      <c r="D42" s="1242"/>
      <c r="E42" s="1243" t="str">
        <f>IF(【公社書式】助成対象経費内訳!$N$8="","",【公社書式】助成対象経費内訳!$N$8)</f>
        <v/>
      </c>
      <c r="F42" s="1244"/>
      <c r="G42" s="1244"/>
      <c r="H42" s="1244"/>
      <c r="I42" s="1244"/>
      <c r="J42" s="1244"/>
      <c r="K42" s="1244"/>
      <c r="L42" s="1244"/>
      <c r="M42" s="668" t="s">
        <v>57</v>
      </c>
      <c r="N42" s="665"/>
      <c r="O42" s="39"/>
      <c r="P42" s="39"/>
      <c r="Q42" s="1249" t="s">
        <v>925</v>
      </c>
      <c r="R42" s="1249"/>
      <c r="S42" s="1249"/>
      <c r="T42" s="1249"/>
      <c r="U42" s="1249"/>
      <c r="V42" s="1249"/>
      <c r="W42" s="1249"/>
      <c r="X42" s="39"/>
      <c r="Y42" s="39"/>
    </row>
    <row r="43" spans="1:25" ht="22.25" customHeight="1">
      <c r="A43" s="188"/>
      <c r="B43" s="1228" t="s">
        <v>958</v>
      </c>
      <c r="C43" s="1229"/>
      <c r="D43" s="1230"/>
      <c r="E43" s="1231"/>
      <c r="F43" s="1231"/>
      <c r="G43" s="1231"/>
      <c r="H43" s="1231"/>
      <c r="I43" s="1231"/>
      <c r="J43" s="1231"/>
      <c r="K43" s="1231"/>
      <c r="L43" s="1231"/>
      <c r="M43" s="1231"/>
      <c r="N43" s="665"/>
      <c r="O43" s="39"/>
      <c r="P43" s="257" t="s">
        <v>819</v>
      </c>
      <c r="Q43" s="1249"/>
      <c r="R43" s="1249"/>
      <c r="S43" s="1249"/>
      <c r="T43" s="1249"/>
      <c r="U43" s="1249"/>
      <c r="V43" s="1249"/>
      <c r="W43" s="1249"/>
      <c r="X43" s="39"/>
      <c r="Y43" s="1" t="s">
        <v>516</v>
      </c>
    </row>
    <row r="44" spans="1:25" ht="7" customHeight="1">
      <c r="P44" s="257"/>
      <c r="Q44" s="1249"/>
      <c r="R44" s="1249"/>
      <c r="S44" s="1249"/>
      <c r="T44" s="1249"/>
      <c r="U44" s="1249"/>
      <c r="V44" s="1249"/>
      <c r="W44" s="1249"/>
    </row>
    <row r="45" spans="1:25" ht="13" hidden="1">
      <c r="A45" s="338"/>
      <c r="B45" s="188" t="s">
        <v>926</v>
      </c>
      <c r="C45" s="188"/>
      <c r="D45" s="188"/>
      <c r="E45" s="188"/>
      <c r="F45" s="188"/>
      <c r="G45" s="188"/>
      <c r="H45" s="188"/>
      <c r="I45" s="188"/>
      <c r="J45" s="188"/>
      <c r="K45" s="188"/>
      <c r="L45" s="665"/>
      <c r="M45" s="665"/>
      <c r="N45" s="665"/>
      <c r="O45" s="669"/>
      <c r="P45" s="1"/>
      <c r="Q45" s="657"/>
      <c r="R45" s="657"/>
      <c r="S45" s="657"/>
      <c r="T45" s="657"/>
      <c r="U45" s="657"/>
      <c r="V45" s="657"/>
      <c r="W45" s="657"/>
      <c r="X45" s="39"/>
      <c r="Y45" s="39"/>
    </row>
    <row r="46" spans="1:25" ht="24.5" hidden="1" customHeight="1">
      <c r="A46" s="338"/>
      <c r="B46" s="1245" t="s">
        <v>54</v>
      </c>
      <c r="C46" s="1246"/>
      <c r="D46" s="1247"/>
      <c r="E46" s="1248"/>
      <c r="F46" s="1248"/>
      <c r="G46" s="1248"/>
      <c r="H46" s="1248"/>
      <c r="I46" s="1248"/>
      <c r="J46" s="1248"/>
      <c r="K46" s="1248"/>
      <c r="L46" s="1248"/>
      <c r="M46" s="1248"/>
      <c r="N46" s="665"/>
      <c r="O46" s="669"/>
      <c r="P46" s="1"/>
      <c r="Q46" s="657"/>
      <c r="R46" s="657"/>
      <c r="S46" s="657"/>
      <c r="T46" s="657"/>
      <c r="U46" s="657"/>
      <c r="V46" s="657"/>
      <c r="W46" s="657"/>
      <c r="X46" s="39"/>
      <c r="Y46" s="39"/>
    </row>
    <row r="47" spans="1:25" ht="24.5" hidden="1" customHeight="1">
      <c r="A47" s="338"/>
      <c r="B47" s="1232" t="s">
        <v>55</v>
      </c>
      <c r="C47" s="1233"/>
      <c r="D47" s="1234"/>
      <c r="E47" s="1235" t="str">
        <f>IF(【公社書式】助成対象経費内訳!$L$9="","",【公社書式】助成対象経費内訳!$L$9)</f>
        <v/>
      </c>
      <c r="F47" s="1235"/>
      <c r="G47" s="1235"/>
      <c r="H47" s="1235"/>
      <c r="I47" s="1235"/>
      <c r="J47" s="1235"/>
      <c r="K47" s="1235"/>
      <c r="L47" s="1235"/>
      <c r="M47" s="1235"/>
      <c r="N47" s="665"/>
      <c r="O47" s="669"/>
      <c r="P47" s="1"/>
      <c r="Q47" s="1"/>
      <c r="R47" s="1"/>
      <c r="S47" s="1"/>
      <c r="T47" s="1"/>
      <c r="U47" s="1"/>
      <c r="V47" s="1"/>
      <c r="W47" s="1"/>
      <c r="X47" s="39"/>
      <c r="Y47" s="39"/>
    </row>
    <row r="48" spans="1:25" ht="24.5" hidden="1" customHeight="1">
      <c r="A48" s="338"/>
      <c r="B48" s="1236" t="s">
        <v>56</v>
      </c>
      <c r="C48" s="1237"/>
      <c r="D48" s="1238"/>
      <c r="E48" s="1239"/>
      <c r="F48" s="1239"/>
      <c r="G48" s="1239"/>
      <c r="H48" s="1239"/>
      <c r="I48" s="1239"/>
      <c r="J48" s="1239"/>
      <c r="K48" s="1239"/>
      <c r="L48" s="1239"/>
      <c r="M48" s="1239"/>
      <c r="N48" s="665"/>
      <c r="O48" s="669"/>
      <c r="P48" s="39"/>
      <c r="Q48" s="1"/>
      <c r="R48" s="1"/>
      <c r="S48" s="1"/>
      <c r="T48" s="1"/>
      <c r="U48" s="1"/>
      <c r="V48" s="1"/>
      <c r="W48" s="1"/>
      <c r="X48" s="39"/>
      <c r="Y48" s="39"/>
    </row>
    <row r="49" spans="1:25" ht="24.5" hidden="1" customHeight="1">
      <c r="A49" s="338"/>
      <c r="B49" s="1240" t="s">
        <v>629</v>
      </c>
      <c r="C49" s="1241"/>
      <c r="D49" s="1242"/>
      <c r="E49" s="1243" t="str">
        <f>IF(【公社書式】助成対象経費内訳!$N$9="","",【公社書式】助成対象経費内訳!$N$9)</f>
        <v/>
      </c>
      <c r="F49" s="1244"/>
      <c r="G49" s="1244"/>
      <c r="H49" s="1244"/>
      <c r="I49" s="1244"/>
      <c r="J49" s="1244"/>
      <c r="K49" s="1244"/>
      <c r="L49" s="1244"/>
      <c r="M49" s="668" t="s">
        <v>57</v>
      </c>
      <c r="N49" s="665"/>
      <c r="O49" s="669"/>
      <c r="P49" s="39"/>
      <c r="Q49" s="1"/>
      <c r="R49" s="1"/>
      <c r="S49" s="1"/>
      <c r="T49" s="1"/>
      <c r="U49" s="1"/>
      <c r="V49" s="1"/>
      <c r="W49" s="1"/>
      <c r="X49" s="39"/>
      <c r="Y49" s="39"/>
    </row>
    <row r="50" spans="1:25" ht="24.5" hidden="1" customHeight="1">
      <c r="A50" s="338"/>
      <c r="B50" s="1228" t="s">
        <v>958</v>
      </c>
      <c r="C50" s="1229"/>
      <c r="D50" s="1230"/>
      <c r="E50" s="1231"/>
      <c r="F50" s="1231"/>
      <c r="G50" s="1231"/>
      <c r="H50" s="1231"/>
      <c r="I50" s="1231"/>
      <c r="J50" s="1231"/>
      <c r="K50" s="1231"/>
      <c r="L50" s="1231"/>
      <c r="M50" s="1231"/>
      <c r="N50" s="665"/>
      <c r="O50" s="669"/>
      <c r="P50" s="39"/>
      <c r="Q50" s="1"/>
      <c r="R50" s="1"/>
      <c r="S50" s="1"/>
      <c r="T50" s="1"/>
      <c r="V50" s="1"/>
      <c r="W50" s="1"/>
      <c r="X50" s="39"/>
      <c r="Y50" s="1" t="s">
        <v>516</v>
      </c>
    </row>
    <row r="51" spans="1:25" ht="7" hidden="1" customHeight="1">
      <c r="A51" s="338"/>
      <c r="B51" s="188"/>
      <c r="C51" s="188"/>
      <c r="D51" s="188"/>
      <c r="E51" s="188"/>
      <c r="F51" s="188"/>
      <c r="G51" s="188"/>
      <c r="H51" s="188"/>
      <c r="I51" s="188"/>
      <c r="J51" s="188"/>
      <c r="K51" s="188"/>
      <c r="L51" s="665"/>
      <c r="M51" s="665"/>
      <c r="N51" s="665"/>
      <c r="O51" s="669"/>
      <c r="P51" s="39"/>
      <c r="Q51" s="1"/>
      <c r="R51" s="1"/>
      <c r="S51" s="1"/>
      <c r="T51" s="1"/>
      <c r="U51" s="1"/>
      <c r="V51" s="1"/>
      <c r="W51" s="1"/>
      <c r="X51" s="39"/>
      <c r="Y51" s="1" t="s">
        <v>517</v>
      </c>
    </row>
    <row r="52" spans="1:25" ht="13" hidden="1">
      <c r="A52" s="338"/>
      <c r="B52" s="188" t="s">
        <v>927</v>
      </c>
      <c r="C52" s="188"/>
      <c r="D52" s="188"/>
      <c r="E52" s="188"/>
      <c r="F52" s="188"/>
      <c r="G52" s="188"/>
      <c r="H52" s="188"/>
      <c r="I52" s="188"/>
      <c r="J52" s="188"/>
      <c r="K52" s="188"/>
      <c r="L52" s="665"/>
      <c r="M52" s="665"/>
      <c r="N52" s="665"/>
      <c r="O52" s="669"/>
      <c r="P52" s="349"/>
      <c r="Q52" s="1"/>
      <c r="R52" s="1"/>
      <c r="S52" s="1"/>
      <c r="T52" s="1"/>
      <c r="U52" s="1"/>
      <c r="V52" s="1"/>
      <c r="W52" s="1"/>
      <c r="X52" s="39"/>
      <c r="Y52" s="39"/>
    </row>
    <row r="53" spans="1:25" ht="24.5" hidden="1" customHeight="1">
      <c r="A53" s="338"/>
      <c r="B53" s="1245" t="s">
        <v>54</v>
      </c>
      <c r="C53" s="1246"/>
      <c r="D53" s="1247"/>
      <c r="E53" s="1248"/>
      <c r="F53" s="1248"/>
      <c r="G53" s="1248"/>
      <c r="H53" s="1248"/>
      <c r="I53" s="1248"/>
      <c r="J53" s="1248"/>
      <c r="K53" s="1248"/>
      <c r="L53" s="1248"/>
      <c r="M53" s="1248"/>
      <c r="N53" s="665"/>
      <c r="O53" s="669"/>
      <c r="P53" s="1"/>
      <c r="Q53" s="1"/>
      <c r="R53" s="1"/>
      <c r="S53" s="1"/>
      <c r="T53" s="1"/>
      <c r="U53" s="1"/>
      <c r="V53" s="1"/>
      <c r="W53" s="1"/>
      <c r="X53" s="39"/>
      <c r="Y53" s="39"/>
    </row>
    <row r="54" spans="1:25" ht="24.5" hidden="1" customHeight="1">
      <c r="A54" s="338"/>
      <c r="B54" s="1232" t="s">
        <v>55</v>
      </c>
      <c r="C54" s="1233"/>
      <c r="D54" s="1234"/>
      <c r="E54" s="1235" t="str">
        <f>IF(【公社書式】助成対象経費内訳!$L$10="","",【公社書式】助成対象経費内訳!$L$10)</f>
        <v/>
      </c>
      <c r="F54" s="1235"/>
      <c r="G54" s="1235"/>
      <c r="H54" s="1235"/>
      <c r="I54" s="1235"/>
      <c r="J54" s="1235"/>
      <c r="K54" s="1235"/>
      <c r="L54" s="1235"/>
      <c r="M54" s="1235"/>
      <c r="N54" s="665"/>
      <c r="O54" s="669"/>
      <c r="P54" s="1"/>
      <c r="Q54" s="1"/>
      <c r="R54" s="1"/>
      <c r="S54" s="1"/>
      <c r="T54" s="1"/>
      <c r="U54" s="1"/>
      <c r="V54" s="1"/>
      <c r="W54" s="1"/>
      <c r="X54" s="39"/>
      <c r="Y54" s="39"/>
    </row>
    <row r="55" spans="1:25" ht="24.5" hidden="1" customHeight="1">
      <c r="A55" s="338"/>
      <c r="B55" s="1236" t="s">
        <v>56</v>
      </c>
      <c r="C55" s="1237"/>
      <c r="D55" s="1238"/>
      <c r="E55" s="1239"/>
      <c r="F55" s="1239"/>
      <c r="G55" s="1239"/>
      <c r="H55" s="1239"/>
      <c r="I55" s="1239"/>
      <c r="J55" s="1239"/>
      <c r="K55" s="1239"/>
      <c r="L55" s="1239"/>
      <c r="M55" s="1239"/>
      <c r="N55" s="665"/>
      <c r="O55" s="669"/>
      <c r="P55" s="39"/>
      <c r="Q55" s="1"/>
      <c r="R55" s="1"/>
      <c r="S55" s="1"/>
      <c r="T55" s="1"/>
      <c r="U55" s="1"/>
      <c r="V55" s="1"/>
      <c r="W55" s="1"/>
      <c r="X55" s="39"/>
      <c r="Y55" s="39"/>
    </row>
    <row r="56" spans="1:25" ht="24.5" hidden="1" customHeight="1">
      <c r="A56" s="338"/>
      <c r="B56" s="1240" t="s">
        <v>629</v>
      </c>
      <c r="C56" s="1241"/>
      <c r="D56" s="1242"/>
      <c r="E56" s="1243" t="str">
        <f>IF(【公社書式】助成対象経費内訳!$N$10="","",【公社書式】助成対象経費内訳!$N$10)</f>
        <v/>
      </c>
      <c r="F56" s="1244"/>
      <c r="G56" s="1244"/>
      <c r="H56" s="1244"/>
      <c r="I56" s="1244"/>
      <c r="J56" s="1244"/>
      <c r="K56" s="1244"/>
      <c r="L56" s="1244"/>
      <c r="M56" s="668" t="s">
        <v>57</v>
      </c>
      <c r="N56" s="665"/>
      <c r="O56" s="669"/>
      <c r="P56" s="39"/>
      <c r="Q56" s="1"/>
      <c r="R56" s="1"/>
      <c r="S56" s="1"/>
      <c r="T56" s="1"/>
      <c r="U56" s="1"/>
      <c r="V56" s="1"/>
      <c r="W56" s="1"/>
      <c r="X56" s="39"/>
      <c r="Y56" s="39"/>
    </row>
    <row r="57" spans="1:25" ht="24.5" hidden="1" customHeight="1">
      <c r="A57" s="338"/>
      <c r="B57" s="1228" t="s">
        <v>958</v>
      </c>
      <c r="C57" s="1229"/>
      <c r="D57" s="1230"/>
      <c r="E57" s="1231"/>
      <c r="F57" s="1231"/>
      <c r="G57" s="1231"/>
      <c r="H57" s="1231"/>
      <c r="I57" s="1231"/>
      <c r="J57" s="1231"/>
      <c r="K57" s="1231"/>
      <c r="L57" s="1231"/>
      <c r="M57" s="1231"/>
      <c r="N57" s="665"/>
      <c r="O57" s="669"/>
      <c r="P57" s="39"/>
      <c r="Q57" s="1"/>
      <c r="R57" s="1"/>
      <c r="S57" s="1"/>
      <c r="T57" s="1"/>
      <c r="U57" s="1"/>
      <c r="V57" s="1"/>
      <c r="W57" s="1"/>
      <c r="X57" s="39"/>
      <c r="Y57" s="1" t="s">
        <v>516</v>
      </c>
    </row>
    <row r="58" spans="1:25" ht="7" hidden="1" customHeight="1">
      <c r="A58" s="338"/>
      <c r="B58" s="188"/>
      <c r="C58" s="188"/>
      <c r="D58" s="188"/>
      <c r="E58" s="188"/>
      <c r="F58" s="188"/>
      <c r="G58" s="188"/>
      <c r="H58" s="188"/>
      <c r="I58" s="188"/>
      <c r="J58" s="188"/>
      <c r="K58" s="188"/>
      <c r="L58" s="665"/>
      <c r="M58" s="665"/>
      <c r="N58" s="665"/>
      <c r="O58" s="669"/>
      <c r="P58" s="39"/>
      <c r="Q58" s="1"/>
      <c r="R58" s="1"/>
      <c r="S58" s="1"/>
      <c r="T58" s="1"/>
      <c r="U58" s="1"/>
      <c r="V58" s="1"/>
      <c r="W58" s="1"/>
      <c r="X58" s="39"/>
      <c r="Y58" s="1" t="s">
        <v>517</v>
      </c>
    </row>
    <row r="59" spans="1:25" ht="13" hidden="1">
      <c r="A59" s="338"/>
      <c r="B59" s="188" t="s">
        <v>928</v>
      </c>
      <c r="C59" s="188"/>
      <c r="D59" s="188"/>
      <c r="E59" s="188"/>
      <c r="F59" s="188"/>
      <c r="G59" s="188"/>
      <c r="H59" s="188"/>
      <c r="I59" s="188"/>
      <c r="J59" s="188"/>
      <c r="K59" s="188"/>
      <c r="L59" s="665"/>
      <c r="M59" s="665"/>
      <c r="N59" s="665"/>
      <c r="O59" s="669"/>
      <c r="P59" s="1"/>
      <c r="Q59" s="1"/>
      <c r="R59" s="1"/>
      <c r="S59" s="1"/>
      <c r="T59" s="1"/>
      <c r="U59" s="1"/>
      <c r="V59" s="1"/>
      <c r="W59" s="1"/>
      <c r="X59" s="39"/>
      <c r="Y59" s="39"/>
    </row>
    <row r="60" spans="1:25" ht="24.5" hidden="1" customHeight="1">
      <c r="A60" s="338"/>
      <c r="B60" s="1245" t="s">
        <v>54</v>
      </c>
      <c r="C60" s="1246"/>
      <c r="D60" s="1247"/>
      <c r="E60" s="1248"/>
      <c r="F60" s="1248"/>
      <c r="G60" s="1248"/>
      <c r="H60" s="1248"/>
      <c r="I60" s="1248"/>
      <c r="J60" s="1248"/>
      <c r="K60" s="1248"/>
      <c r="L60" s="1248"/>
      <c r="M60" s="1248"/>
      <c r="N60" s="665"/>
      <c r="O60" s="669"/>
      <c r="P60" s="1"/>
      <c r="Q60" s="1"/>
      <c r="R60" s="1"/>
      <c r="S60" s="1"/>
      <c r="T60" s="1"/>
      <c r="U60" s="1"/>
      <c r="V60" s="1"/>
      <c r="W60" s="1"/>
      <c r="X60" s="39"/>
      <c r="Y60" s="39"/>
    </row>
    <row r="61" spans="1:25" ht="24.5" hidden="1" customHeight="1">
      <c r="A61" s="338"/>
      <c r="B61" s="1232" t="s">
        <v>55</v>
      </c>
      <c r="C61" s="1233"/>
      <c r="D61" s="1234"/>
      <c r="E61" s="1235" t="str">
        <f>IF(【公社書式】助成対象経費内訳!$L$11="","",【公社書式】助成対象経費内訳!$L$11)</f>
        <v/>
      </c>
      <c r="F61" s="1235"/>
      <c r="G61" s="1235"/>
      <c r="H61" s="1235"/>
      <c r="I61" s="1235"/>
      <c r="J61" s="1235"/>
      <c r="K61" s="1235"/>
      <c r="L61" s="1235"/>
      <c r="M61" s="1235"/>
      <c r="N61" s="665"/>
      <c r="O61" s="669"/>
      <c r="P61" s="1"/>
      <c r="Q61" s="1"/>
      <c r="R61" s="1"/>
      <c r="S61" s="1"/>
      <c r="T61" s="1"/>
      <c r="U61" s="1"/>
      <c r="V61" s="1"/>
      <c r="W61" s="1"/>
      <c r="X61" s="39"/>
      <c r="Y61" s="39"/>
    </row>
    <row r="62" spans="1:25" ht="24.5" hidden="1" customHeight="1">
      <c r="A62" s="338"/>
      <c r="B62" s="1236" t="s">
        <v>56</v>
      </c>
      <c r="C62" s="1237"/>
      <c r="D62" s="1238"/>
      <c r="E62" s="1239"/>
      <c r="F62" s="1239"/>
      <c r="G62" s="1239"/>
      <c r="H62" s="1239"/>
      <c r="I62" s="1239"/>
      <c r="J62" s="1239"/>
      <c r="K62" s="1239"/>
      <c r="L62" s="1239"/>
      <c r="M62" s="1239"/>
      <c r="N62" s="665"/>
      <c r="O62" s="669"/>
      <c r="P62" s="39"/>
      <c r="Q62" s="1"/>
      <c r="R62" s="1"/>
      <c r="S62" s="1"/>
      <c r="T62" s="1"/>
      <c r="U62" s="1"/>
      <c r="V62" s="1"/>
      <c r="W62" s="1"/>
      <c r="X62" s="39"/>
      <c r="Y62" s="39"/>
    </row>
    <row r="63" spans="1:25" ht="24.5" hidden="1" customHeight="1">
      <c r="A63" s="338"/>
      <c r="B63" s="1240" t="s">
        <v>629</v>
      </c>
      <c r="C63" s="1241"/>
      <c r="D63" s="1242"/>
      <c r="E63" s="1243" t="str">
        <f>IF(【公社書式】助成対象経費内訳!$N$11="","",【公社書式】助成対象経費内訳!$N$11)</f>
        <v/>
      </c>
      <c r="F63" s="1244"/>
      <c r="G63" s="1244"/>
      <c r="H63" s="1244"/>
      <c r="I63" s="1244"/>
      <c r="J63" s="1244"/>
      <c r="K63" s="1244"/>
      <c r="L63" s="1244"/>
      <c r="M63" s="668" t="s">
        <v>57</v>
      </c>
      <c r="N63" s="665"/>
      <c r="O63" s="669"/>
      <c r="P63" s="39"/>
      <c r="Q63" s="1"/>
      <c r="R63" s="1"/>
      <c r="S63" s="1"/>
      <c r="T63" s="1"/>
      <c r="U63" s="1"/>
      <c r="V63" s="1"/>
      <c r="W63" s="1"/>
      <c r="X63" s="39"/>
      <c r="Y63" s="39"/>
    </row>
    <row r="64" spans="1:25" ht="24.5" hidden="1" customHeight="1">
      <c r="A64" s="338"/>
      <c r="B64" s="1228" t="s">
        <v>958</v>
      </c>
      <c r="C64" s="1229"/>
      <c r="D64" s="1230"/>
      <c r="E64" s="1231"/>
      <c r="F64" s="1231"/>
      <c r="G64" s="1231"/>
      <c r="H64" s="1231"/>
      <c r="I64" s="1231"/>
      <c r="J64" s="1231"/>
      <c r="K64" s="1231"/>
      <c r="L64" s="1231"/>
      <c r="M64" s="1231"/>
      <c r="N64" s="665"/>
      <c r="O64" s="669"/>
      <c r="P64" s="39"/>
      <c r="Q64" s="1"/>
      <c r="R64" s="1"/>
      <c r="S64" s="1"/>
      <c r="T64" s="1"/>
      <c r="U64" s="1"/>
      <c r="V64" s="1"/>
      <c r="W64" s="1"/>
      <c r="X64" s="39"/>
      <c r="Y64" s="1" t="s">
        <v>516</v>
      </c>
    </row>
    <row r="65" spans="1:25" ht="7" hidden="1" customHeight="1">
      <c r="A65" s="338"/>
      <c r="B65" s="188"/>
      <c r="C65" s="188"/>
      <c r="D65" s="188"/>
      <c r="E65" s="188"/>
      <c r="F65" s="188"/>
      <c r="G65" s="188"/>
      <c r="H65" s="188"/>
      <c r="I65" s="188"/>
      <c r="J65" s="188"/>
      <c r="K65" s="188"/>
      <c r="L65" s="665"/>
      <c r="M65" s="665"/>
      <c r="N65" s="665"/>
      <c r="O65" s="669"/>
      <c r="P65" s="39"/>
      <c r="Q65" s="1"/>
      <c r="R65" s="1"/>
      <c r="S65" s="1"/>
      <c r="T65" s="1"/>
      <c r="U65" s="1"/>
      <c r="V65" s="1"/>
      <c r="W65" s="1"/>
      <c r="X65" s="39"/>
      <c r="Y65" s="1" t="s">
        <v>517</v>
      </c>
    </row>
    <row r="66" spans="1:25" ht="13" hidden="1">
      <c r="A66" s="338"/>
      <c r="B66" s="188" t="s">
        <v>929</v>
      </c>
      <c r="C66" s="188"/>
      <c r="D66" s="188"/>
      <c r="E66" s="188"/>
      <c r="F66" s="188"/>
      <c r="G66" s="188"/>
      <c r="H66" s="188"/>
      <c r="I66" s="188"/>
      <c r="J66" s="188"/>
      <c r="K66" s="188"/>
      <c r="L66" s="665"/>
      <c r="M66" s="665"/>
      <c r="N66" s="665"/>
      <c r="O66" s="669"/>
      <c r="P66" s="1"/>
      <c r="Q66" s="1"/>
      <c r="R66" s="1"/>
      <c r="S66" s="1"/>
      <c r="T66" s="1"/>
      <c r="U66" s="1"/>
      <c r="V66" s="1"/>
      <c r="W66" s="1"/>
      <c r="X66" s="39"/>
      <c r="Y66" s="39"/>
    </row>
    <row r="67" spans="1:25" ht="24.5" hidden="1" customHeight="1">
      <c r="A67" s="338"/>
      <c r="B67" s="1245" t="s">
        <v>54</v>
      </c>
      <c r="C67" s="1246"/>
      <c r="D67" s="1247"/>
      <c r="E67" s="1248"/>
      <c r="F67" s="1248"/>
      <c r="G67" s="1248"/>
      <c r="H67" s="1248"/>
      <c r="I67" s="1248"/>
      <c r="J67" s="1248"/>
      <c r="K67" s="1248"/>
      <c r="L67" s="1248"/>
      <c r="M67" s="1248"/>
      <c r="N67" s="665"/>
      <c r="O67" s="669"/>
      <c r="P67" s="1"/>
      <c r="Q67" s="1"/>
      <c r="R67" s="1"/>
      <c r="S67" s="1"/>
      <c r="T67" s="1"/>
      <c r="U67" s="1"/>
      <c r="V67" s="1"/>
      <c r="W67" s="1"/>
      <c r="X67" s="39"/>
      <c r="Y67" s="39"/>
    </row>
    <row r="68" spans="1:25" ht="24.5" hidden="1" customHeight="1">
      <c r="A68" s="338"/>
      <c r="B68" s="1232" t="s">
        <v>55</v>
      </c>
      <c r="C68" s="1233"/>
      <c r="D68" s="1234"/>
      <c r="E68" s="1235" t="str">
        <f>IF(【公社書式】助成対象経費内訳!$L$12="","",【公社書式】助成対象経費内訳!$L$12)</f>
        <v/>
      </c>
      <c r="F68" s="1235"/>
      <c r="G68" s="1235"/>
      <c r="H68" s="1235"/>
      <c r="I68" s="1235"/>
      <c r="J68" s="1235"/>
      <c r="K68" s="1235"/>
      <c r="L68" s="1235"/>
      <c r="M68" s="1235"/>
      <c r="N68" s="665"/>
      <c r="O68" s="669"/>
      <c r="P68" s="1"/>
      <c r="Q68" s="1"/>
      <c r="R68" s="1"/>
      <c r="S68" s="1"/>
      <c r="T68" s="1"/>
      <c r="U68" s="1"/>
      <c r="V68" s="1"/>
      <c r="W68" s="1"/>
      <c r="X68" s="39"/>
      <c r="Y68" s="39"/>
    </row>
    <row r="69" spans="1:25" ht="24.5" hidden="1" customHeight="1">
      <c r="A69" s="338"/>
      <c r="B69" s="1236" t="s">
        <v>56</v>
      </c>
      <c r="C69" s="1237"/>
      <c r="D69" s="1238"/>
      <c r="E69" s="1239"/>
      <c r="F69" s="1239"/>
      <c r="G69" s="1239"/>
      <c r="H69" s="1239"/>
      <c r="I69" s="1239"/>
      <c r="J69" s="1239"/>
      <c r="K69" s="1239"/>
      <c r="L69" s="1239"/>
      <c r="M69" s="1239"/>
      <c r="N69" s="665"/>
      <c r="O69" s="669"/>
      <c r="P69" s="39"/>
      <c r="Q69" s="1"/>
      <c r="R69" s="1"/>
      <c r="S69" s="1"/>
      <c r="T69" s="1"/>
      <c r="U69" s="1"/>
      <c r="V69" s="1"/>
      <c r="W69" s="1"/>
      <c r="X69" s="39"/>
      <c r="Y69" s="39"/>
    </row>
    <row r="70" spans="1:25" ht="24.5" hidden="1" customHeight="1">
      <c r="A70" s="338"/>
      <c r="B70" s="1240" t="s">
        <v>629</v>
      </c>
      <c r="C70" s="1241"/>
      <c r="D70" s="1242"/>
      <c r="E70" s="1243" t="str">
        <f>IF(【公社書式】助成対象経費内訳!$N$12="","",【公社書式】助成対象経費内訳!$N$12)</f>
        <v/>
      </c>
      <c r="F70" s="1244"/>
      <c r="G70" s="1244"/>
      <c r="H70" s="1244"/>
      <c r="I70" s="1244"/>
      <c r="J70" s="1244"/>
      <c r="K70" s="1244"/>
      <c r="L70" s="1244"/>
      <c r="M70" s="668" t="s">
        <v>57</v>
      </c>
      <c r="N70" s="665"/>
      <c r="O70" s="669"/>
      <c r="P70" s="39"/>
      <c r="Q70" s="657"/>
      <c r="R70" s="657"/>
      <c r="S70" s="657"/>
      <c r="T70" s="657"/>
      <c r="U70" s="657"/>
      <c r="V70" s="657"/>
      <c r="W70" s="657"/>
      <c r="X70" s="39"/>
      <c r="Y70" s="39"/>
    </row>
    <row r="71" spans="1:25" ht="24.5" hidden="1" customHeight="1">
      <c r="A71" s="338"/>
      <c r="B71" s="1228" t="s">
        <v>958</v>
      </c>
      <c r="C71" s="1229"/>
      <c r="D71" s="1230"/>
      <c r="E71" s="1231"/>
      <c r="F71" s="1231"/>
      <c r="G71" s="1231"/>
      <c r="H71" s="1231"/>
      <c r="I71" s="1231"/>
      <c r="J71" s="1231"/>
      <c r="K71" s="1231"/>
      <c r="L71" s="1231"/>
      <c r="M71" s="1231"/>
      <c r="N71" s="665"/>
      <c r="O71" s="669"/>
      <c r="P71" s="257"/>
      <c r="Q71" s="657"/>
      <c r="R71" s="657"/>
      <c r="S71" s="657"/>
      <c r="T71" s="657"/>
      <c r="U71" s="657"/>
      <c r="V71" s="657"/>
      <c r="W71" s="657"/>
      <c r="X71" s="39"/>
      <c r="Y71" s="1" t="s">
        <v>516</v>
      </c>
    </row>
    <row r="72" spans="1:25" hidden="1">
      <c r="A72" s="35"/>
      <c r="O72" s="57"/>
    </row>
    <row r="73" spans="1:25" ht="13" hidden="1">
      <c r="A73" s="338"/>
      <c r="B73" s="188" t="s">
        <v>930</v>
      </c>
      <c r="C73" s="188"/>
      <c r="D73" s="188"/>
      <c r="E73" s="188"/>
      <c r="F73" s="188"/>
      <c r="G73" s="188"/>
      <c r="H73" s="188"/>
      <c r="I73" s="188"/>
      <c r="J73" s="188"/>
      <c r="K73" s="188"/>
      <c r="L73" s="665"/>
      <c r="M73" s="665"/>
      <c r="N73" s="665"/>
      <c r="O73" s="669"/>
      <c r="P73" s="1"/>
      <c r="Q73" s="1"/>
      <c r="R73" s="1"/>
      <c r="S73" s="1"/>
      <c r="T73" s="1"/>
      <c r="U73" s="1"/>
      <c r="V73" s="1"/>
      <c r="W73" s="1"/>
      <c r="X73" s="39"/>
      <c r="Y73" s="39"/>
    </row>
    <row r="74" spans="1:25" ht="24.5" hidden="1" customHeight="1">
      <c r="A74" s="338"/>
      <c r="B74" s="1245" t="s">
        <v>54</v>
      </c>
      <c r="C74" s="1246"/>
      <c r="D74" s="1247"/>
      <c r="E74" s="1248"/>
      <c r="F74" s="1248"/>
      <c r="G74" s="1248"/>
      <c r="H74" s="1248"/>
      <c r="I74" s="1248"/>
      <c r="J74" s="1248"/>
      <c r="K74" s="1248"/>
      <c r="L74" s="1248"/>
      <c r="M74" s="1248"/>
      <c r="N74" s="665"/>
      <c r="O74" s="669"/>
      <c r="P74" s="1"/>
      <c r="Q74" s="1"/>
      <c r="R74" s="1"/>
      <c r="S74" s="1"/>
      <c r="T74" s="1"/>
      <c r="U74" s="1"/>
      <c r="V74" s="1"/>
      <c r="W74" s="1"/>
      <c r="X74" s="39"/>
      <c r="Y74" s="39"/>
    </row>
    <row r="75" spans="1:25" ht="24.5" hidden="1" customHeight="1">
      <c r="A75" s="338"/>
      <c r="B75" s="1232" t="s">
        <v>55</v>
      </c>
      <c r="C75" s="1233"/>
      <c r="D75" s="1234"/>
      <c r="E75" s="1235" t="str">
        <f>IF(【公社書式】助成対象経費内訳!$L$13="","",【公社書式】助成対象経費内訳!$L$13)</f>
        <v/>
      </c>
      <c r="F75" s="1235"/>
      <c r="G75" s="1235"/>
      <c r="H75" s="1235"/>
      <c r="I75" s="1235"/>
      <c r="J75" s="1235"/>
      <c r="K75" s="1235"/>
      <c r="L75" s="1235"/>
      <c r="M75" s="1235"/>
      <c r="N75" s="665"/>
      <c r="O75" s="669"/>
      <c r="P75" s="1"/>
      <c r="Q75" s="1"/>
      <c r="R75" s="1"/>
      <c r="S75" s="1"/>
      <c r="T75" s="1"/>
      <c r="U75" s="1"/>
      <c r="V75" s="1"/>
      <c r="W75" s="1"/>
      <c r="X75" s="39"/>
      <c r="Y75" s="39"/>
    </row>
    <row r="76" spans="1:25" ht="24.5" hidden="1" customHeight="1">
      <c r="A76" s="338"/>
      <c r="B76" s="1236" t="s">
        <v>56</v>
      </c>
      <c r="C76" s="1237"/>
      <c r="D76" s="1238"/>
      <c r="E76" s="1239"/>
      <c r="F76" s="1239"/>
      <c r="G76" s="1239"/>
      <c r="H76" s="1239"/>
      <c r="I76" s="1239"/>
      <c r="J76" s="1239"/>
      <c r="K76" s="1239"/>
      <c r="L76" s="1239"/>
      <c r="M76" s="1239"/>
      <c r="N76" s="665"/>
      <c r="O76" s="669"/>
      <c r="P76" s="39"/>
      <c r="Q76" s="1"/>
      <c r="R76" s="1"/>
      <c r="S76" s="1"/>
      <c r="T76" s="1"/>
      <c r="U76" s="1"/>
      <c r="V76" s="1"/>
      <c r="W76" s="1"/>
      <c r="X76" s="39"/>
      <c r="Y76" s="39"/>
    </row>
    <row r="77" spans="1:25" ht="24.5" hidden="1" customHeight="1">
      <c r="A77" s="338"/>
      <c r="B77" s="1240" t="s">
        <v>629</v>
      </c>
      <c r="C77" s="1241"/>
      <c r="D77" s="1242"/>
      <c r="E77" s="1243" t="str">
        <f>IF(【公社書式】助成対象経費内訳!$N$13="","",【公社書式】助成対象経費内訳!$N$13)</f>
        <v/>
      </c>
      <c r="F77" s="1244"/>
      <c r="G77" s="1244"/>
      <c r="H77" s="1244"/>
      <c r="I77" s="1244"/>
      <c r="J77" s="1244"/>
      <c r="K77" s="1244"/>
      <c r="L77" s="1244"/>
      <c r="M77" s="668" t="s">
        <v>57</v>
      </c>
      <c r="N77" s="665"/>
      <c r="O77" s="669"/>
      <c r="P77" s="39"/>
      <c r="Q77" s="657"/>
      <c r="R77" s="657"/>
      <c r="S77" s="657"/>
      <c r="T77" s="657"/>
      <c r="U77" s="657"/>
      <c r="V77" s="657"/>
      <c r="W77" s="657"/>
      <c r="X77" s="39"/>
      <c r="Y77" s="39"/>
    </row>
    <row r="78" spans="1:25" ht="24.5" hidden="1" customHeight="1">
      <c r="A78" s="338"/>
      <c r="B78" s="1228" t="s">
        <v>958</v>
      </c>
      <c r="C78" s="1229"/>
      <c r="D78" s="1230"/>
      <c r="E78" s="1231"/>
      <c r="F78" s="1231"/>
      <c r="G78" s="1231"/>
      <c r="H78" s="1231"/>
      <c r="I78" s="1231"/>
      <c r="J78" s="1231"/>
      <c r="K78" s="1231"/>
      <c r="L78" s="1231"/>
      <c r="M78" s="1231"/>
      <c r="N78" s="665"/>
      <c r="O78" s="669"/>
      <c r="P78" s="257"/>
      <c r="Q78" s="657"/>
      <c r="R78" s="657"/>
      <c r="S78" s="657"/>
      <c r="T78" s="657"/>
      <c r="U78" s="657"/>
      <c r="V78" s="657"/>
      <c r="W78" s="657"/>
      <c r="X78" s="39"/>
      <c r="Y78" s="1" t="s">
        <v>516</v>
      </c>
    </row>
    <row r="79" spans="1:25" ht="7" hidden="1" customHeight="1">
      <c r="P79" s="257"/>
      <c r="Q79" s="657"/>
      <c r="R79" s="657"/>
      <c r="S79" s="657"/>
      <c r="T79" s="657"/>
      <c r="U79" s="657"/>
      <c r="V79" s="657"/>
      <c r="W79" s="657"/>
    </row>
    <row r="80" spans="1:25" ht="13" hidden="1">
      <c r="A80" s="338"/>
      <c r="B80" s="188" t="s">
        <v>931</v>
      </c>
      <c r="C80" s="188"/>
      <c r="D80" s="188"/>
      <c r="E80" s="188"/>
      <c r="F80" s="188"/>
      <c r="G80" s="188"/>
      <c r="H80" s="188"/>
      <c r="I80" s="188"/>
      <c r="J80" s="188"/>
      <c r="K80" s="188"/>
      <c r="L80" s="665"/>
      <c r="M80" s="665"/>
      <c r="N80" s="665"/>
      <c r="O80" s="669"/>
      <c r="P80" s="1"/>
      <c r="Q80" s="657"/>
      <c r="R80" s="657"/>
      <c r="S80" s="657"/>
      <c r="T80" s="657"/>
      <c r="U80" s="657"/>
      <c r="V80" s="657"/>
      <c r="W80" s="657"/>
      <c r="X80" s="39"/>
      <c r="Y80" s="39"/>
    </row>
    <row r="81" spans="1:25" ht="24.5" hidden="1" customHeight="1">
      <c r="A81" s="338"/>
      <c r="B81" s="1245" t="s">
        <v>54</v>
      </c>
      <c r="C81" s="1246"/>
      <c r="D81" s="1247"/>
      <c r="E81" s="1248"/>
      <c r="F81" s="1248"/>
      <c r="G81" s="1248"/>
      <c r="H81" s="1248"/>
      <c r="I81" s="1248"/>
      <c r="J81" s="1248"/>
      <c r="K81" s="1248"/>
      <c r="L81" s="1248"/>
      <c r="M81" s="1248"/>
      <c r="N81" s="665"/>
      <c r="O81" s="669"/>
      <c r="P81" s="1"/>
      <c r="Q81" s="657"/>
      <c r="R81" s="657"/>
      <c r="S81" s="657"/>
      <c r="T81" s="657"/>
      <c r="U81" s="657"/>
      <c r="V81" s="657"/>
      <c r="W81" s="657"/>
      <c r="X81" s="39"/>
      <c r="Y81" s="39"/>
    </row>
    <row r="82" spans="1:25" ht="24.5" hidden="1" customHeight="1">
      <c r="A82" s="338"/>
      <c r="B82" s="1232" t="s">
        <v>55</v>
      </c>
      <c r="C82" s="1233"/>
      <c r="D82" s="1234"/>
      <c r="E82" s="1235" t="str">
        <f>IF(【公社書式】助成対象経費内訳!$L$14="","",【公社書式】助成対象経費内訳!$L$14)</f>
        <v/>
      </c>
      <c r="F82" s="1235"/>
      <c r="G82" s="1235"/>
      <c r="H82" s="1235"/>
      <c r="I82" s="1235"/>
      <c r="J82" s="1235"/>
      <c r="K82" s="1235"/>
      <c r="L82" s="1235"/>
      <c r="M82" s="1235"/>
      <c r="N82" s="665"/>
      <c r="O82" s="669"/>
      <c r="P82" s="1"/>
      <c r="Q82" s="1"/>
      <c r="R82" s="1"/>
      <c r="S82" s="1"/>
      <c r="T82" s="1"/>
      <c r="U82" s="1"/>
      <c r="V82" s="1"/>
      <c r="W82" s="1"/>
      <c r="X82" s="39"/>
      <c r="Y82" s="39"/>
    </row>
    <row r="83" spans="1:25" ht="24.5" hidden="1" customHeight="1">
      <c r="A83" s="338"/>
      <c r="B83" s="1236" t="s">
        <v>56</v>
      </c>
      <c r="C83" s="1237"/>
      <c r="D83" s="1238"/>
      <c r="E83" s="1239"/>
      <c r="F83" s="1239"/>
      <c r="G83" s="1239"/>
      <c r="H83" s="1239"/>
      <c r="I83" s="1239"/>
      <c r="J83" s="1239"/>
      <c r="K83" s="1239"/>
      <c r="L83" s="1239"/>
      <c r="M83" s="1239"/>
      <c r="N83" s="665"/>
      <c r="O83" s="669"/>
      <c r="P83" s="39"/>
      <c r="Q83" s="1"/>
      <c r="R83" s="1"/>
      <c r="S83" s="1"/>
      <c r="T83" s="1"/>
      <c r="U83" s="1"/>
      <c r="V83" s="1"/>
      <c r="W83" s="1"/>
      <c r="X83" s="39"/>
      <c r="Y83" s="39"/>
    </row>
    <row r="84" spans="1:25" ht="24.5" hidden="1" customHeight="1">
      <c r="A84" s="338"/>
      <c r="B84" s="1240" t="s">
        <v>629</v>
      </c>
      <c r="C84" s="1241"/>
      <c r="D84" s="1242"/>
      <c r="E84" s="1243" t="str">
        <f>IF(【公社書式】助成対象経費内訳!$N$14="","",【公社書式】助成対象経費内訳!$N$14)</f>
        <v/>
      </c>
      <c r="F84" s="1244"/>
      <c r="G84" s="1244"/>
      <c r="H84" s="1244"/>
      <c r="I84" s="1244"/>
      <c r="J84" s="1244"/>
      <c r="K84" s="1244"/>
      <c r="L84" s="1244"/>
      <c r="M84" s="668" t="s">
        <v>57</v>
      </c>
      <c r="N84" s="665"/>
      <c r="O84" s="669"/>
      <c r="P84" s="39"/>
      <c r="Q84" s="1"/>
      <c r="R84" s="1"/>
      <c r="S84" s="1"/>
      <c r="T84" s="1"/>
      <c r="U84" s="1"/>
      <c r="V84" s="1"/>
      <c r="W84" s="1"/>
      <c r="X84" s="39"/>
      <c r="Y84" s="39"/>
    </row>
    <row r="85" spans="1:25" ht="24.5" hidden="1" customHeight="1">
      <c r="A85" s="338"/>
      <c r="B85" s="1228" t="s">
        <v>958</v>
      </c>
      <c r="C85" s="1229"/>
      <c r="D85" s="1230"/>
      <c r="E85" s="1231"/>
      <c r="F85" s="1231"/>
      <c r="G85" s="1231"/>
      <c r="H85" s="1231"/>
      <c r="I85" s="1231"/>
      <c r="J85" s="1231"/>
      <c r="K85" s="1231"/>
      <c r="L85" s="1231"/>
      <c r="M85" s="1231"/>
      <c r="N85" s="665"/>
      <c r="O85" s="669"/>
      <c r="P85" s="39"/>
      <c r="Q85" s="1"/>
      <c r="R85" s="1"/>
      <c r="S85" s="1"/>
      <c r="T85" s="1"/>
      <c r="V85" s="1"/>
      <c r="W85" s="1"/>
      <c r="X85" s="39"/>
      <c r="Y85" s="1" t="s">
        <v>516</v>
      </c>
    </row>
    <row r="86" spans="1:25" ht="7" hidden="1" customHeight="1">
      <c r="A86" s="338"/>
      <c r="B86" s="188"/>
      <c r="C86" s="188"/>
      <c r="D86" s="188"/>
      <c r="E86" s="188"/>
      <c r="F86" s="188"/>
      <c r="G86" s="188"/>
      <c r="H86" s="188"/>
      <c r="I86" s="188"/>
      <c r="J86" s="188"/>
      <c r="K86" s="188"/>
      <c r="L86" s="665"/>
      <c r="M86" s="665"/>
      <c r="N86" s="665"/>
      <c r="O86" s="669"/>
      <c r="P86" s="39"/>
      <c r="Q86" s="1"/>
      <c r="R86" s="1"/>
      <c r="S86" s="1"/>
      <c r="T86" s="1"/>
      <c r="U86" s="1"/>
      <c r="V86" s="1"/>
      <c r="W86" s="1"/>
      <c r="X86" s="39"/>
      <c r="Y86" s="1" t="s">
        <v>517</v>
      </c>
    </row>
    <row r="87" spans="1:25" ht="13" hidden="1">
      <c r="A87" s="338"/>
      <c r="B87" s="188" t="s">
        <v>932</v>
      </c>
      <c r="C87" s="188"/>
      <c r="D87" s="188"/>
      <c r="E87" s="188"/>
      <c r="F87" s="188"/>
      <c r="G87" s="188"/>
      <c r="H87" s="188"/>
      <c r="I87" s="188"/>
      <c r="J87" s="188"/>
      <c r="K87" s="188"/>
      <c r="L87" s="665"/>
      <c r="M87" s="665"/>
      <c r="N87" s="665"/>
      <c r="O87" s="669"/>
      <c r="P87" s="349"/>
      <c r="Q87" s="1"/>
      <c r="R87" s="1"/>
      <c r="S87" s="1"/>
      <c r="T87" s="1"/>
      <c r="U87" s="1"/>
      <c r="V87" s="1"/>
      <c r="W87" s="1"/>
      <c r="X87" s="39"/>
      <c r="Y87" s="39"/>
    </row>
    <row r="88" spans="1:25" ht="24.5" hidden="1" customHeight="1">
      <c r="A88" s="338"/>
      <c r="B88" s="1245" t="s">
        <v>54</v>
      </c>
      <c r="C88" s="1246"/>
      <c r="D88" s="1247"/>
      <c r="E88" s="1248"/>
      <c r="F88" s="1248"/>
      <c r="G88" s="1248"/>
      <c r="H88" s="1248"/>
      <c r="I88" s="1248"/>
      <c r="J88" s="1248"/>
      <c r="K88" s="1248"/>
      <c r="L88" s="1248"/>
      <c r="M88" s="1248"/>
      <c r="N88" s="665"/>
      <c r="O88" s="669"/>
      <c r="P88" s="1"/>
      <c r="Q88" s="1"/>
      <c r="R88" s="1"/>
      <c r="S88" s="1"/>
      <c r="T88" s="1"/>
      <c r="U88" s="1"/>
      <c r="V88" s="1"/>
      <c r="W88" s="1"/>
      <c r="X88" s="39"/>
      <c r="Y88" s="39"/>
    </row>
    <row r="89" spans="1:25" ht="24.5" hidden="1" customHeight="1">
      <c r="A89" s="338"/>
      <c r="B89" s="1232" t="s">
        <v>55</v>
      </c>
      <c r="C89" s="1233"/>
      <c r="D89" s="1234"/>
      <c r="E89" s="1235" t="str">
        <f>IF(【公社書式】助成対象経費内訳!$L$15="","",【公社書式】助成対象経費内訳!$L$15)</f>
        <v/>
      </c>
      <c r="F89" s="1235"/>
      <c r="G89" s="1235"/>
      <c r="H89" s="1235"/>
      <c r="I89" s="1235"/>
      <c r="J89" s="1235"/>
      <c r="K89" s="1235"/>
      <c r="L89" s="1235"/>
      <c r="M89" s="1235"/>
      <c r="N89" s="665"/>
      <c r="O89" s="669"/>
      <c r="P89" s="1"/>
      <c r="Q89" s="1"/>
      <c r="R89" s="1"/>
      <c r="S89" s="1"/>
      <c r="T89" s="1"/>
      <c r="U89" s="1"/>
      <c r="V89" s="1"/>
      <c r="W89" s="1"/>
      <c r="X89" s="39"/>
      <c r="Y89" s="39"/>
    </row>
    <row r="90" spans="1:25" ht="24.5" hidden="1" customHeight="1">
      <c r="A90" s="338"/>
      <c r="B90" s="1236" t="s">
        <v>56</v>
      </c>
      <c r="C90" s="1237"/>
      <c r="D90" s="1238"/>
      <c r="E90" s="1239"/>
      <c r="F90" s="1239"/>
      <c r="G90" s="1239"/>
      <c r="H90" s="1239"/>
      <c r="I90" s="1239"/>
      <c r="J90" s="1239"/>
      <c r="K90" s="1239"/>
      <c r="L90" s="1239"/>
      <c r="M90" s="1239"/>
      <c r="N90" s="665"/>
      <c r="O90" s="669"/>
      <c r="P90" s="39"/>
      <c r="Q90" s="1"/>
      <c r="R90" s="1"/>
      <c r="S90" s="1"/>
      <c r="T90" s="1"/>
      <c r="U90" s="1"/>
      <c r="V90" s="1"/>
      <c r="W90" s="1"/>
      <c r="X90" s="39"/>
      <c r="Y90" s="39"/>
    </row>
    <row r="91" spans="1:25" ht="24.5" hidden="1" customHeight="1">
      <c r="A91" s="338"/>
      <c r="B91" s="1240" t="s">
        <v>629</v>
      </c>
      <c r="C91" s="1241"/>
      <c r="D91" s="1242"/>
      <c r="E91" s="1243" t="str">
        <f>IF(【公社書式】助成対象経費内訳!$N$15="","",【公社書式】助成対象経費内訳!$N$15)</f>
        <v/>
      </c>
      <c r="F91" s="1244"/>
      <c r="G91" s="1244"/>
      <c r="H91" s="1244"/>
      <c r="I91" s="1244"/>
      <c r="J91" s="1244"/>
      <c r="K91" s="1244"/>
      <c r="L91" s="1244"/>
      <c r="M91" s="668" t="s">
        <v>57</v>
      </c>
      <c r="N91" s="665"/>
      <c r="O91" s="669"/>
      <c r="P91" s="39"/>
      <c r="Q91" s="1"/>
      <c r="R91" s="1"/>
      <c r="S91" s="1"/>
      <c r="T91" s="1"/>
      <c r="U91" s="1"/>
      <c r="V91" s="1"/>
      <c r="W91" s="1"/>
      <c r="X91" s="39"/>
      <c r="Y91" s="39"/>
    </row>
    <row r="92" spans="1:25" ht="24.5" hidden="1" customHeight="1">
      <c r="A92" s="338"/>
      <c r="B92" s="1228" t="s">
        <v>958</v>
      </c>
      <c r="C92" s="1229"/>
      <c r="D92" s="1230"/>
      <c r="E92" s="1231"/>
      <c r="F92" s="1231"/>
      <c r="G92" s="1231"/>
      <c r="H92" s="1231"/>
      <c r="I92" s="1231"/>
      <c r="J92" s="1231"/>
      <c r="K92" s="1231"/>
      <c r="L92" s="1231"/>
      <c r="M92" s="1231"/>
      <c r="N92" s="665"/>
      <c r="O92" s="669"/>
      <c r="P92" s="39"/>
      <c r="Q92" s="1"/>
      <c r="R92" s="1"/>
      <c r="S92" s="1"/>
      <c r="T92" s="1"/>
      <c r="U92" s="1"/>
      <c r="V92" s="1"/>
      <c r="W92" s="1"/>
      <c r="X92" s="39"/>
      <c r="Y92" s="1" t="s">
        <v>516</v>
      </c>
    </row>
    <row r="93" spans="1:25" ht="7" hidden="1" customHeight="1">
      <c r="A93" s="338"/>
      <c r="B93" s="188"/>
      <c r="C93" s="188"/>
      <c r="D93" s="188"/>
      <c r="E93" s="188"/>
      <c r="F93" s="188"/>
      <c r="G93" s="188"/>
      <c r="H93" s="188"/>
      <c r="I93" s="188"/>
      <c r="J93" s="188"/>
      <c r="K93" s="188"/>
      <c r="L93" s="665"/>
      <c r="M93" s="665"/>
      <c r="N93" s="665"/>
      <c r="O93" s="669"/>
      <c r="P93" s="39"/>
      <c r="Q93" s="1"/>
      <c r="R93" s="1"/>
      <c r="S93" s="1"/>
      <c r="T93" s="1"/>
      <c r="U93" s="1"/>
      <c r="V93" s="1"/>
      <c r="W93" s="1"/>
      <c r="X93" s="39"/>
      <c r="Y93" s="1" t="s">
        <v>517</v>
      </c>
    </row>
    <row r="94" spans="1:25" ht="13" hidden="1">
      <c r="A94" s="338"/>
      <c r="B94" s="188" t="s">
        <v>933</v>
      </c>
      <c r="C94" s="188"/>
      <c r="D94" s="188"/>
      <c r="E94" s="188"/>
      <c r="F94" s="188"/>
      <c r="G94" s="188"/>
      <c r="H94" s="188"/>
      <c r="I94" s="188"/>
      <c r="J94" s="188"/>
      <c r="K94" s="188"/>
      <c r="L94" s="665"/>
      <c r="M94" s="665"/>
      <c r="N94" s="665"/>
      <c r="O94" s="669"/>
      <c r="P94" s="1"/>
      <c r="Q94" s="1"/>
      <c r="R94" s="1"/>
      <c r="S94" s="1"/>
      <c r="T94" s="1"/>
      <c r="U94" s="1"/>
      <c r="V94" s="1"/>
      <c r="W94" s="1"/>
      <c r="X94" s="39"/>
      <c r="Y94" s="39"/>
    </row>
    <row r="95" spans="1:25" ht="24.5" hidden="1" customHeight="1">
      <c r="A95" s="338"/>
      <c r="B95" s="1245" t="s">
        <v>54</v>
      </c>
      <c r="C95" s="1246"/>
      <c r="D95" s="1247"/>
      <c r="E95" s="1248"/>
      <c r="F95" s="1248"/>
      <c r="G95" s="1248"/>
      <c r="H95" s="1248"/>
      <c r="I95" s="1248"/>
      <c r="J95" s="1248"/>
      <c r="K95" s="1248"/>
      <c r="L95" s="1248"/>
      <c r="M95" s="1248"/>
      <c r="N95" s="665"/>
      <c r="O95" s="669"/>
      <c r="P95" s="1"/>
      <c r="Q95" s="1"/>
      <c r="R95" s="1"/>
      <c r="S95" s="1"/>
      <c r="T95" s="1"/>
      <c r="U95" s="1"/>
      <c r="V95" s="1"/>
      <c r="W95" s="1"/>
      <c r="X95" s="39"/>
      <c r="Y95" s="39"/>
    </row>
    <row r="96" spans="1:25" ht="24.5" hidden="1" customHeight="1">
      <c r="A96" s="338"/>
      <c r="B96" s="1232" t="s">
        <v>55</v>
      </c>
      <c r="C96" s="1233"/>
      <c r="D96" s="1234"/>
      <c r="E96" s="1235" t="str">
        <f>IF(【公社書式】助成対象経費内訳!$L$16="","",【公社書式】助成対象経費内訳!$L$16)</f>
        <v/>
      </c>
      <c r="F96" s="1235"/>
      <c r="G96" s="1235"/>
      <c r="H96" s="1235"/>
      <c r="I96" s="1235"/>
      <c r="J96" s="1235"/>
      <c r="K96" s="1235"/>
      <c r="L96" s="1235"/>
      <c r="M96" s="1235"/>
      <c r="N96" s="665"/>
      <c r="O96" s="669"/>
      <c r="P96" s="1"/>
      <c r="Q96" s="1"/>
      <c r="R96" s="1"/>
      <c r="S96" s="1"/>
      <c r="T96" s="1"/>
      <c r="U96" s="1"/>
      <c r="V96" s="1"/>
      <c r="W96" s="1"/>
      <c r="X96" s="39"/>
      <c r="Y96" s="39"/>
    </row>
    <row r="97" spans="1:25" ht="24.5" hidden="1" customHeight="1">
      <c r="A97" s="338"/>
      <c r="B97" s="1236" t="s">
        <v>56</v>
      </c>
      <c r="C97" s="1237"/>
      <c r="D97" s="1238"/>
      <c r="E97" s="1239"/>
      <c r="F97" s="1239"/>
      <c r="G97" s="1239"/>
      <c r="H97" s="1239"/>
      <c r="I97" s="1239"/>
      <c r="J97" s="1239"/>
      <c r="K97" s="1239"/>
      <c r="L97" s="1239"/>
      <c r="M97" s="1239"/>
      <c r="N97" s="665"/>
      <c r="O97" s="669"/>
      <c r="P97" s="39"/>
      <c r="Q97" s="1"/>
      <c r="R97" s="1"/>
      <c r="S97" s="1"/>
      <c r="T97" s="1"/>
      <c r="U97" s="1"/>
      <c r="V97" s="1"/>
      <c r="W97" s="1"/>
      <c r="X97" s="39"/>
      <c r="Y97" s="39"/>
    </row>
    <row r="98" spans="1:25" ht="24.5" hidden="1" customHeight="1">
      <c r="A98" s="338"/>
      <c r="B98" s="1240" t="s">
        <v>629</v>
      </c>
      <c r="C98" s="1241"/>
      <c r="D98" s="1242"/>
      <c r="E98" s="1243" t="str">
        <f>IF(【公社書式】助成対象経費内訳!$N$16="","",【公社書式】助成対象経費内訳!$N$16)</f>
        <v/>
      </c>
      <c r="F98" s="1244"/>
      <c r="G98" s="1244"/>
      <c r="H98" s="1244"/>
      <c r="I98" s="1244"/>
      <c r="J98" s="1244"/>
      <c r="K98" s="1244"/>
      <c r="L98" s="1244"/>
      <c r="M98" s="668" t="s">
        <v>57</v>
      </c>
      <c r="N98" s="665"/>
      <c r="O98" s="669"/>
      <c r="P98" s="39"/>
      <c r="Q98" s="1"/>
      <c r="R98" s="1"/>
      <c r="S98" s="1"/>
      <c r="T98" s="1"/>
      <c r="U98" s="1"/>
      <c r="V98" s="1"/>
      <c r="W98" s="1"/>
      <c r="X98" s="39"/>
      <c r="Y98" s="39"/>
    </row>
    <row r="99" spans="1:25" ht="24.5" hidden="1" customHeight="1">
      <c r="A99" s="338"/>
      <c r="B99" s="1228" t="s">
        <v>958</v>
      </c>
      <c r="C99" s="1229"/>
      <c r="D99" s="1230"/>
      <c r="E99" s="1231"/>
      <c r="F99" s="1231"/>
      <c r="G99" s="1231"/>
      <c r="H99" s="1231"/>
      <c r="I99" s="1231"/>
      <c r="J99" s="1231"/>
      <c r="K99" s="1231"/>
      <c r="L99" s="1231"/>
      <c r="M99" s="1231"/>
      <c r="N99" s="665"/>
      <c r="O99" s="669"/>
      <c r="P99" s="39"/>
      <c r="Q99" s="1"/>
      <c r="R99" s="1"/>
      <c r="S99" s="1"/>
      <c r="T99" s="1"/>
      <c r="U99" s="1"/>
      <c r="V99" s="1"/>
      <c r="W99" s="1"/>
      <c r="X99" s="39"/>
      <c r="Y99" s="1" t="s">
        <v>516</v>
      </c>
    </row>
    <row r="100" spans="1:25" ht="7" hidden="1" customHeight="1">
      <c r="A100" s="338"/>
      <c r="B100" s="188"/>
      <c r="C100" s="188"/>
      <c r="D100" s="188"/>
      <c r="E100" s="188"/>
      <c r="F100" s="188"/>
      <c r="G100" s="188"/>
      <c r="H100" s="188"/>
      <c r="I100" s="188"/>
      <c r="J100" s="188"/>
      <c r="K100" s="188"/>
      <c r="L100" s="665"/>
      <c r="M100" s="665"/>
      <c r="N100" s="665"/>
      <c r="O100" s="669"/>
      <c r="P100" s="39"/>
      <c r="Q100" s="1"/>
      <c r="R100" s="1"/>
      <c r="S100" s="1"/>
      <c r="T100" s="1"/>
      <c r="U100" s="1"/>
      <c r="V100" s="1"/>
      <c r="W100" s="1"/>
      <c r="X100" s="39"/>
      <c r="Y100" s="1" t="s">
        <v>517</v>
      </c>
    </row>
    <row r="101" spans="1:25" ht="13" hidden="1">
      <c r="A101" s="338"/>
      <c r="B101" s="188" t="s">
        <v>934</v>
      </c>
      <c r="C101" s="188"/>
      <c r="D101" s="188"/>
      <c r="E101" s="188"/>
      <c r="F101" s="188"/>
      <c r="G101" s="188"/>
      <c r="H101" s="188"/>
      <c r="I101" s="188"/>
      <c r="J101" s="188"/>
      <c r="K101" s="188"/>
      <c r="L101" s="665"/>
      <c r="M101" s="665"/>
      <c r="N101" s="665"/>
      <c r="O101" s="669"/>
      <c r="P101" s="1"/>
      <c r="Q101" s="1"/>
      <c r="R101" s="1"/>
      <c r="S101" s="1"/>
      <c r="T101" s="1"/>
      <c r="U101" s="1"/>
      <c r="V101" s="1"/>
      <c r="W101" s="1"/>
      <c r="X101" s="39"/>
      <c r="Y101" s="39"/>
    </row>
    <row r="102" spans="1:25" ht="24.5" hidden="1" customHeight="1">
      <c r="A102" s="338"/>
      <c r="B102" s="1245" t="s">
        <v>54</v>
      </c>
      <c r="C102" s="1246"/>
      <c r="D102" s="1247"/>
      <c r="E102" s="1248"/>
      <c r="F102" s="1248"/>
      <c r="G102" s="1248"/>
      <c r="H102" s="1248"/>
      <c r="I102" s="1248"/>
      <c r="J102" s="1248"/>
      <c r="K102" s="1248"/>
      <c r="L102" s="1248"/>
      <c r="M102" s="1248"/>
      <c r="N102" s="665"/>
      <c r="O102" s="669"/>
      <c r="P102" s="1"/>
      <c r="Q102" s="1"/>
      <c r="R102" s="1"/>
      <c r="S102" s="1"/>
      <c r="T102" s="1"/>
      <c r="U102" s="1"/>
      <c r="V102" s="1"/>
      <c r="W102" s="1"/>
      <c r="X102" s="39"/>
      <c r="Y102" s="39"/>
    </row>
    <row r="103" spans="1:25" ht="24.5" hidden="1" customHeight="1">
      <c r="A103" s="338"/>
      <c r="B103" s="1232" t="s">
        <v>55</v>
      </c>
      <c r="C103" s="1233"/>
      <c r="D103" s="1234"/>
      <c r="E103" s="1235" t="str">
        <f>IF(【公社書式】助成対象経費内訳!$L$17="","",【公社書式】助成対象経費内訳!$L$17)</f>
        <v/>
      </c>
      <c r="F103" s="1235"/>
      <c r="G103" s="1235"/>
      <c r="H103" s="1235"/>
      <c r="I103" s="1235"/>
      <c r="J103" s="1235"/>
      <c r="K103" s="1235"/>
      <c r="L103" s="1235"/>
      <c r="M103" s="1235"/>
      <c r="N103" s="665"/>
      <c r="O103" s="669"/>
      <c r="P103" s="1"/>
      <c r="Q103" s="1"/>
      <c r="R103" s="1"/>
      <c r="S103" s="1"/>
      <c r="T103" s="1"/>
      <c r="U103" s="1"/>
      <c r="V103" s="1"/>
      <c r="W103" s="1"/>
      <c r="X103" s="39"/>
      <c r="Y103" s="39"/>
    </row>
    <row r="104" spans="1:25" ht="24.5" hidden="1" customHeight="1">
      <c r="A104" s="338"/>
      <c r="B104" s="1236" t="s">
        <v>56</v>
      </c>
      <c r="C104" s="1237"/>
      <c r="D104" s="1238"/>
      <c r="E104" s="1239"/>
      <c r="F104" s="1239"/>
      <c r="G104" s="1239"/>
      <c r="H104" s="1239"/>
      <c r="I104" s="1239"/>
      <c r="J104" s="1239"/>
      <c r="K104" s="1239"/>
      <c r="L104" s="1239"/>
      <c r="M104" s="1239"/>
      <c r="N104" s="665"/>
      <c r="O104" s="669"/>
      <c r="P104" s="39"/>
      <c r="Q104" s="1"/>
      <c r="R104" s="1"/>
      <c r="S104" s="1"/>
      <c r="T104" s="1"/>
      <c r="U104" s="1"/>
      <c r="V104" s="1"/>
      <c r="W104" s="1"/>
      <c r="X104" s="39"/>
      <c r="Y104" s="39"/>
    </row>
    <row r="105" spans="1:25" ht="24.5" hidden="1" customHeight="1">
      <c r="A105" s="338"/>
      <c r="B105" s="1240" t="s">
        <v>629</v>
      </c>
      <c r="C105" s="1241"/>
      <c r="D105" s="1242"/>
      <c r="E105" s="1243" t="str">
        <f>IF(【公社書式】助成対象経費内訳!$N$17="","",【公社書式】助成対象経費内訳!$N$17)</f>
        <v/>
      </c>
      <c r="F105" s="1244"/>
      <c r="G105" s="1244"/>
      <c r="H105" s="1244"/>
      <c r="I105" s="1244"/>
      <c r="J105" s="1244"/>
      <c r="K105" s="1244"/>
      <c r="L105" s="1244"/>
      <c r="M105" s="668" t="s">
        <v>57</v>
      </c>
      <c r="N105" s="665"/>
      <c r="O105" s="669"/>
      <c r="P105" s="39"/>
      <c r="Q105" s="657"/>
      <c r="R105" s="657"/>
      <c r="S105" s="657"/>
      <c r="T105" s="657"/>
      <c r="U105" s="657"/>
      <c r="V105" s="657"/>
      <c r="W105" s="657"/>
      <c r="X105" s="39"/>
      <c r="Y105" s="39"/>
    </row>
    <row r="106" spans="1:25" ht="24.5" hidden="1" customHeight="1">
      <c r="A106" s="338"/>
      <c r="B106" s="1228" t="s">
        <v>958</v>
      </c>
      <c r="C106" s="1229"/>
      <c r="D106" s="1230"/>
      <c r="E106" s="1231"/>
      <c r="F106" s="1231"/>
      <c r="G106" s="1231"/>
      <c r="H106" s="1231"/>
      <c r="I106" s="1231"/>
      <c r="J106" s="1231"/>
      <c r="K106" s="1231"/>
      <c r="L106" s="1231"/>
      <c r="M106" s="1231"/>
      <c r="N106" s="665"/>
      <c r="O106" s="669"/>
      <c r="P106" s="257"/>
      <c r="Q106" s="657"/>
      <c r="R106" s="657"/>
      <c r="S106" s="657"/>
      <c r="T106" s="657"/>
      <c r="U106" s="657"/>
      <c r="V106" s="657"/>
      <c r="W106" s="657"/>
      <c r="X106" s="39"/>
      <c r="Y106" s="1" t="s">
        <v>516</v>
      </c>
    </row>
    <row r="107" spans="1:25" hidden="1">
      <c r="A107" s="35"/>
      <c r="O107" s="57"/>
    </row>
    <row r="108" spans="1:25" ht="13" hidden="1">
      <c r="A108" s="338"/>
      <c r="B108" s="188" t="s">
        <v>935</v>
      </c>
      <c r="C108" s="188"/>
      <c r="D108" s="188"/>
      <c r="E108" s="188"/>
      <c r="F108" s="188"/>
      <c r="G108" s="188"/>
      <c r="H108" s="188"/>
      <c r="I108" s="188"/>
      <c r="J108" s="188"/>
      <c r="K108" s="188"/>
      <c r="L108" s="665"/>
      <c r="M108" s="665"/>
      <c r="N108" s="665"/>
      <c r="O108" s="669"/>
      <c r="P108" s="1"/>
      <c r="Q108" s="1"/>
      <c r="R108" s="1"/>
      <c r="S108" s="1"/>
      <c r="T108" s="1"/>
      <c r="U108" s="1"/>
      <c r="V108" s="1"/>
      <c r="W108" s="1"/>
      <c r="X108" s="39"/>
      <c r="Y108" s="39"/>
    </row>
    <row r="109" spans="1:25" ht="24.5" hidden="1" customHeight="1">
      <c r="A109" s="338"/>
      <c r="B109" s="1245" t="s">
        <v>54</v>
      </c>
      <c r="C109" s="1246"/>
      <c r="D109" s="1247"/>
      <c r="E109" s="1248"/>
      <c r="F109" s="1248"/>
      <c r="G109" s="1248"/>
      <c r="H109" s="1248"/>
      <c r="I109" s="1248"/>
      <c r="J109" s="1248"/>
      <c r="K109" s="1248"/>
      <c r="L109" s="1248"/>
      <c r="M109" s="1248"/>
      <c r="N109" s="665"/>
      <c r="O109" s="669"/>
      <c r="P109" s="1"/>
      <c r="Q109" s="1"/>
      <c r="R109" s="1"/>
      <c r="S109" s="1"/>
      <c r="T109" s="1"/>
      <c r="U109" s="1"/>
      <c r="V109" s="1"/>
      <c r="W109" s="1"/>
      <c r="X109" s="39"/>
      <c r="Y109" s="39"/>
    </row>
    <row r="110" spans="1:25" ht="24.5" hidden="1" customHeight="1">
      <c r="A110" s="338"/>
      <c r="B110" s="1232" t="s">
        <v>55</v>
      </c>
      <c r="C110" s="1233"/>
      <c r="D110" s="1234"/>
      <c r="E110" s="1235" t="str">
        <f>IF(【公社書式】助成対象経費内訳!$L$18="","",【公社書式】助成対象経費内訳!$L$18)</f>
        <v/>
      </c>
      <c r="F110" s="1235"/>
      <c r="G110" s="1235"/>
      <c r="H110" s="1235"/>
      <c r="I110" s="1235"/>
      <c r="J110" s="1235"/>
      <c r="K110" s="1235"/>
      <c r="L110" s="1235"/>
      <c r="M110" s="1235"/>
      <c r="N110" s="665"/>
      <c r="O110" s="669"/>
      <c r="P110" s="1"/>
      <c r="Q110" s="1"/>
      <c r="R110" s="1"/>
      <c r="S110" s="1"/>
      <c r="T110" s="1"/>
      <c r="U110" s="1"/>
      <c r="V110" s="1"/>
      <c r="W110" s="1"/>
      <c r="X110" s="39"/>
      <c r="Y110" s="39"/>
    </row>
    <row r="111" spans="1:25" ht="24.5" hidden="1" customHeight="1">
      <c r="A111" s="338"/>
      <c r="B111" s="1236" t="s">
        <v>56</v>
      </c>
      <c r="C111" s="1237"/>
      <c r="D111" s="1238"/>
      <c r="E111" s="1239"/>
      <c r="F111" s="1239"/>
      <c r="G111" s="1239"/>
      <c r="H111" s="1239"/>
      <c r="I111" s="1239"/>
      <c r="J111" s="1239"/>
      <c r="K111" s="1239"/>
      <c r="L111" s="1239"/>
      <c r="M111" s="1239"/>
      <c r="N111" s="665"/>
      <c r="O111" s="669"/>
      <c r="P111" s="39"/>
      <c r="Q111" s="1"/>
      <c r="R111" s="1"/>
      <c r="S111" s="1"/>
      <c r="T111" s="1"/>
      <c r="U111" s="1"/>
      <c r="V111" s="1"/>
      <c r="W111" s="1"/>
      <c r="X111" s="39"/>
      <c r="Y111" s="39"/>
    </row>
    <row r="112" spans="1:25" ht="24.5" hidden="1" customHeight="1">
      <c r="A112" s="338"/>
      <c r="B112" s="1240" t="s">
        <v>629</v>
      </c>
      <c r="C112" s="1241"/>
      <c r="D112" s="1242"/>
      <c r="E112" s="1243" t="str">
        <f>IF(【公社書式】助成対象経費内訳!$N$18="","",【公社書式】助成対象経費内訳!$N$18)</f>
        <v/>
      </c>
      <c r="F112" s="1244"/>
      <c r="G112" s="1244"/>
      <c r="H112" s="1244"/>
      <c r="I112" s="1244"/>
      <c r="J112" s="1244"/>
      <c r="K112" s="1244"/>
      <c r="L112" s="1244"/>
      <c r="M112" s="668" t="s">
        <v>57</v>
      </c>
      <c r="N112" s="665"/>
      <c r="O112" s="669"/>
      <c r="P112" s="39"/>
      <c r="Q112" s="657"/>
      <c r="R112" s="657"/>
      <c r="S112" s="657"/>
      <c r="T112" s="657"/>
      <c r="U112" s="657"/>
      <c r="V112" s="657"/>
      <c r="W112" s="657"/>
      <c r="X112" s="39"/>
      <c r="Y112" s="39"/>
    </row>
    <row r="113" spans="1:25" ht="24.5" hidden="1" customHeight="1">
      <c r="A113" s="338"/>
      <c r="B113" s="1228" t="s">
        <v>958</v>
      </c>
      <c r="C113" s="1229"/>
      <c r="D113" s="1230"/>
      <c r="E113" s="1231"/>
      <c r="F113" s="1231"/>
      <c r="G113" s="1231"/>
      <c r="H113" s="1231"/>
      <c r="I113" s="1231"/>
      <c r="J113" s="1231"/>
      <c r="K113" s="1231"/>
      <c r="L113" s="1231"/>
      <c r="M113" s="1231"/>
      <c r="N113" s="665"/>
      <c r="O113" s="669"/>
      <c r="P113" s="257"/>
      <c r="Q113" s="657"/>
      <c r="R113" s="657"/>
      <c r="S113" s="657"/>
      <c r="T113" s="657"/>
      <c r="U113" s="657"/>
      <c r="V113" s="657"/>
      <c r="W113" s="657"/>
      <c r="X113" s="39"/>
      <c r="Y113" s="1" t="s">
        <v>516</v>
      </c>
    </row>
    <row r="114" spans="1:25" ht="7" hidden="1" customHeight="1">
      <c r="P114" s="257"/>
      <c r="Q114" s="657"/>
      <c r="R114" s="657"/>
      <c r="S114" s="657"/>
      <c r="T114" s="657"/>
      <c r="U114" s="657"/>
      <c r="V114" s="657"/>
      <c r="W114" s="657"/>
    </row>
    <row r="115" spans="1:25" ht="13" hidden="1">
      <c r="A115" s="338"/>
      <c r="B115" s="188" t="s">
        <v>936</v>
      </c>
      <c r="C115" s="188"/>
      <c r="D115" s="188"/>
      <c r="E115" s="188"/>
      <c r="F115" s="188"/>
      <c r="G115" s="188"/>
      <c r="H115" s="188"/>
      <c r="I115" s="188"/>
      <c r="J115" s="188"/>
      <c r="K115" s="188"/>
      <c r="L115" s="665"/>
      <c r="M115" s="665"/>
      <c r="N115" s="665"/>
      <c r="O115" s="669"/>
      <c r="P115" s="1"/>
      <c r="Q115" s="657"/>
      <c r="R115" s="657"/>
      <c r="S115" s="657"/>
      <c r="T115" s="657"/>
      <c r="U115" s="657"/>
      <c r="V115" s="657"/>
      <c r="W115" s="657"/>
      <c r="X115" s="39"/>
      <c r="Y115" s="39"/>
    </row>
    <row r="116" spans="1:25" ht="24.5" hidden="1" customHeight="1">
      <c r="A116" s="338"/>
      <c r="B116" s="1245" t="s">
        <v>54</v>
      </c>
      <c r="C116" s="1246"/>
      <c r="D116" s="1247"/>
      <c r="E116" s="1248"/>
      <c r="F116" s="1248"/>
      <c r="G116" s="1248"/>
      <c r="H116" s="1248"/>
      <c r="I116" s="1248"/>
      <c r="J116" s="1248"/>
      <c r="K116" s="1248"/>
      <c r="L116" s="1248"/>
      <c r="M116" s="1248"/>
      <c r="N116" s="665"/>
      <c r="O116" s="669"/>
      <c r="P116" s="1"/>
      <c r="Q116" s="657"/>
      <c r="R116" s="657"/>
      <c r="S116" s="657"/>
      <c r="T116" s="657"/>
      <c r="U116" s="657"/>
      <c r="V116" s="657"/>
      <c r="W116" s="657"/>
      <c r="X116" s="39"/>
      <c r="Y116" s="39"/>
    </row>
    <row r="117" spans="1:25" ht="24.5" hidden="1" customHeight="1">
      <c r="A117" s="338"/>
      <c r="B117" s="1232" t="s">
        <v>55</v>
      </c>
      <c r="C117" s="1233"/>
      <c r="D117" s="1234"/>
      <c r="E117" s="1235" t="str">
        <f>IF(【公社書式】助成対象経費内訳!$L$19="","",【公社書式】助成対象経費内訳!$L$19)</f>
        <v/>
      </c>
      <c r="F117" s="1235"/>
      <c r="G117" s="1235"/>
      <c r="H117" s="1235"/>
      <c r="I117" s="1235"/>
      <c r="J117" s="1235"/>
      <c r="K117" s="1235"/>
      <c r="L117" s="1235"/>
      <c r="M117" s="1235"/>
      <c r="N117" s="665"/>
      <c r="O117" s="669"/>
      <c r="P117" s="1"/>
      <c r="Q117" s="1"/>
      <c r="R117" s="1"/>
      <c r="S117" s="1"/>
      <c r="T117" s="1"/>
      <c r="U117" s="1"/>
      <c r="V117" s="1"/>
      <c r="W117" s="1"/>
      <c r="X117" s="39"/>
      <c r="Y117" s="39"/>
    </row>
    <row r="118" spans="1:25" ht="24.5" hidden="1" customHeight="1">
      <c r="A118" s="338"/>
      <c r="B118" s="1236" t="s">
        <v>56</v>
      </c>
      <c r="C118" s="1237"/>
      <c r="D118" s="1238"/>
      <c r="E118" s="1239"/>
      <c r="F118" s="1239"/>
      <c r="G118" s="1239"/>
      <c r="H118" s="1239"/>
      <c r="I118" s="1239"/>
      <c r="J118" s="1239"/>
      <c r="K118" s="1239"/>
      <c r="L118" s="1239"/>
      <c r="M118" s="1239"/>
      <c r="N118" s="665"/>
      <c r="O118" s="669"/>
      <c r="P118" s="39"/>
      <c r="Q118" s="1"/>
      <c r="R118" s="1"/>
      <c r="S118" s="1"/>
      <c r="T118" s="1"/>
      <c r="U118" s="1"/>
      <c r="V118" s="1"/>
      <c r="W118" s="1"/>
      <c r="X118" s="39"/>
      <c r="Y118" s="39"/>
    </row>
    <row r="119" spans="1:25" ht="24.5" hidden="1" customHeight="1">
      <c r="A119" s="338"/>
      <c r="B119" s="1240" t="s">
        <v>629</v>
      </c>
      <c r="C119" s="1241"/>
      <c r="D119" s="1242"/>
      <c r="E119" s="1243" t="str">
        <f>IF(【公社書式】助成対象経費内訳!$N$19="","",【公社書式】助成対象経費内訳!$N$19)</f>
        <v/>
      </c>
      <c r="F119" s="1244"/>
      <c r="G119" s="1244"/>
      <c r="H119" s="1244"/>
      <c r="I119" s="1244"/>
      <c r="J119" s="1244"/>
      <c r="K119" s="1244"/>
      <c r="L119" s="1244"/>
      <c r="M119" s="668" t="s">
        <v>57</v>
      </c>
      <c r="N119" s="665"/>
      <c r="O119" s="669"/>
      <c r="P119" s="39"/>
      <c r="Q119" s="1"/>
      <c r="R119" s="1"/>
      <c r="S119" s="1"/>
      <c r="T119" s="1"/>
      <c r="U119" s="1"/>
      <c r="V119" s="1"/>
      <c r="W119" s="1"/>
      <c r="X119" s="39"/>
      <c r="Y119" s="39"/>
    </row>
    <row r="120" spans="1:25" ht="24.5" hidden="1" customHeight="1">
      <c r="A120" s="338"/>
      <c r="B120" s="1228" t="s">
        <v>958</v>
      </c>
      <c r="C120" s="1229"/>
      <c r="D120" s="1230"/>
      <c r="E120" s="1231"/>
      <c r="F120" s="1231"/>
      <c r="G120" s="1231"/>
      <c r="H120" s="1231"/>
      <c r="I120" s="1231"/>
      <c r="J120" s="1231"/>
      <c r="K120" s="1231"/>
      <c r="L120" s="1231"/>
      <c r="M120" s="1231"/>
      <c r="N120" s="665"/>
      <c r="O120" s="669"/>
      <c r="P120" s="39"/>
      <c r="Q120" s="1"/>
      <c r="R120" s="1"/>
      <c r="S120" s="1"/>
      <c r="T120" s="1"/>
      <c r="V120" s="1"/>
      <c r="W120" s="1"/>
      <c r="X120" s="39"/>
      <c r="Y120" s="1" t="s">
        <v>516</v>
      </c>
    </row>
    <row r="121" spans="1:25" ht="7" hidden="1" customHeight="1">
      <c r="A121" s="338"/>
      <c r="B121" s="188"/>
      <c r="C121" s="188"/>
      <c r="D121" s="188"/>
      <c r="E121" s="188"/>
      <c r="F121" s="188"/>
      <c r="G121" s="188"/>
      <c r="H121" s="188"/>
      <c r="I121" s="188"/>
      <c r="J121" s="188"/>
      <c r="K121" s="188"/>
      <c r="L121" s="665"/>
      <c r="M121" s="665"/>
      <c r="N121" s="665"/>
      <c r="O121" s="669"/>
      <c r="P121" s="39"/>
      <c r="Q121" s="1"/>
      <c r="R121" s="1"/>
      <c r="S121" s="1"/>
      <c r="T121" s="1"/>
      <c r="U121" s="1"/>
      <c r="V121" s="1"/>
      <c r="W121" s="1"/>
      <c r="X121" s="39"/>
      <c r="Y121" s="1" t="s">
        <v>517</v>
      </c>
    </row>
    <row r="122" spans="1:25" ht="13" hidden="1">
      <c r="A122" s="338"/>
      <c r="B122" s="188" t="s">
        <v>937</v>
      </c>
      <c r="C122" s="188"/>
      <c r="D122" s="188"/>
      <c r="E122" s="188"/>
      <c r="F122" s="188"/>
      <c r="G122" s="188"/>
      <c r="H122" s="188"/>
      <c r="I122" s="188"/>
      <c r="J122" s="188"/>
      <c r="K122" s="188"/>
      <c r="L122" s="665"/>
      <c r="M122" s="665"/>
      <c r="N122" s="665"/>
      <c r="O122" s="669"/>
      <c r="P122" s="349"/>
      <c r="Q122" s="1"/>
      <c r="R122" s="1"/>
      <c r="S122" s="1"/>
      <c r="T122" s="1"/>
      <c r="U122" s="1"/>
      <c r="V122" s="1"/>
      <c r="W122" s="1"/>
      <c r="X122" s="39"/>
      <c r="Y122" s="39"/>
    </row>
    <row r="123" spans="1:25" ht="24.5" hidden="1" customHeight="1">
      <c r="A123" s="338"/>
      <c r="B123" s="1245" t="s">
        <v>54</v>
      </c>
      <c r="C123" s="1246"/>
      <c r="D123" s="1247"/>
      <c r="E123" s="1248"/>
      <c r="F123" s="1248"/>
      <c r="G123" s="1248"/>
      <c r="H123" s="1248"/>
      <c r="I123" s="1248"/>
      <c r="J123" s="1248"/>
      <c r="K123" s="1248"/>
      <c r="L123" s="1248"/>
      <c r="M123" s="1248"/>
      <c r="N123" s="665"/>
      <c r="O123" s="669"/>
      <c r="P123" s="1"/>
      <c r="Q123" s="1"/>
      <c r="R123" s="1"/>
      <c r="S123" s="1"/>
      <c r="T123" s="1"/>
      <c r="U123" s="1"/>
      <c r="V123" s="1"/>
      <c r="W123" s="1"/>
      <c r="X123" s="39"/>
      <c r="Y123" s="39"/>
    </row>
    <row r="124" spans="1:25" ht="24.5" hidden="1" customHeight="1">
      <c r="A124" s="338"/>
      <c r="B124" s="1232" t="s">
        <v>55</v>
      </c>
      <c r="C124" s="1233"/>
      <c r="D124" s="1234"/>
      <c r="E124" s="1235" t="str">
        <f>IF(【公社書式】助成対象経費内訳!$L$20="","",【公社書式】助成対象経費内訳!$L$20)</f>
        <v/>
      </c>
      <c r="F124" s="1235"/>
      <c r="G124" s="1235"/>
      <c r="H124" s="1235"/>
      <c r="I124" s="1235"/>
      <c r="J124" s="1235"/>
      <c r="K124" s="1235"/>
      <c r="L124" s="1235"/>
      <c r="M124" s="1235"/>
      <c r="N124" s="665"/>
      <c r="O124" s="669"/>
      <c r="P124" s="1"/>
      <c r="Q124" s="1"/>
      <c r="R124" s="1"/>
      <c r="S124" s="1"/>
      <c r="T124" s="1"/>
      <c r="U124" s="1"/>
      <c r="V124" s="1"/>
      <c r="W124" s="1"/>
      <c r="X124" s="39"/>
      <c r="Y124" s="39"/>
    </row>
    <row r="125" spans="1:25" ht="24.5" hidden="1" customHeight="1">
      <c r="A125" s="338"/>
      <c r="B125" s="1236" t="s">
        <v>56</v>
      </c>
      <c r="C125" s="1237"/>
      <c r="D125" s="1238"/>
      <c r="E125" s="1239"/>
      <c r="F125" s="1239"/>
      <c r="G125" s="1239"/>
      <c r="H125" s="1239"/>
      <c r="I125" s="1239"/>
      <c r="J125" s="1239"/>
      <c r="K125" s="1239"/>
      <c r="L125" s="1239"/>
      <c r="M125" s="1239"/>
      <c r="N125" s="665"/>
      <c r="O125" s="669"/>
      <c r="P125" s="39"/>
      <c r="Q125" s="1"/>
      <c r="R125" s="1"/>
      <c r="S125" s="1"/>
      <c r="T125" s="1"/>
      <c r="U125" s="1"/>
      <c r="V125" s="1"/>
      <c r="W125" s="1"/>
      <c r="X125" s="39"/>
      <c r="Y125" s="39"/>
    </row>
    <row r="126" spans="1:25" ht="24.5" hidden="1" customHeight="1">
      <c r="A126" s="338"/>
      <c r="B126" s="1240" t="s">
        <v>629</v>
      </c>
      <c r="C126" s="1241"/>
      <c r="D126" s="1242"/>
      <c r="E126" s="1243" t="str">
        <f>IF(【公社書式】助成対象経費内訳!$N$20="","",【公社書式】助成対象経費内訳!$N$20)</f>
        <v/>
      </c>
      <c r="F126" s="1244"/>
      <c r="G126" s="1244"/>
      <c r="H126" s="1244"/>
      <c r="I126" s="1244"/>
      <c r="J126" s="1244"/>
      <c r="K126" s="1244"/>
      <c r="L126" s="1244"/>
      <c r="M126" s="668" t="s">
        <v>57</v>
      </c>
      <c r="N126" s="665"/>
      <c r="O126" s="669"/>
      <c r="P126" s="39"/>
      <c r="Q126" s="1"/>
      <c r="R126" s="1"/>
      <c r="S126" s="1"/>
      <c r="T126" s="1"/>
      <c r="U126" s="1"/>
      <c r="V126" s="1"/>
      <c r="W126" s="1"/>
      <c r="X126" s="39"/>
      <c r="Y126" s="39"/>
    </row>
    <row r="127" spans="1:25" ht="24.5" hidden="1" customHeight="1">
      <c r="A127" s="338"/>
      <c r="B127" s="1228" t="s">
        <v>958</v>
      </c>
      <c r="C127" s="1229"/>
      <c r="D127" s="1230"/>
      <c r="E127" s="1231"/>
      <c r="F127" s="1231"/>
      <c r="G127" s="1231"/>
      <c r="H127" s="1231"/>
      <c r="I127" s="1231"/>
      <c r="J127" s="1231"/>
      <c r="K127" s="1231"/>
      <c r="L127" s="1231"/>
      <c r="M127" s="1231"/>
      <c r="N127" s="665"/>
      <c r="O127" s="669"/>
      <c r="P127" s="39"/>
      <c r="Q127" s="1"/>
      <c r="R127" s="1"/>
      <c r="S127" s="1"/>
      <c r="T127" s="1"/>
      <c r="U127" s="1"/>
      <c r="V127" s="1"/>
      <c r="W127" s="1"/>
      <c r="X127" s="39"/>
      <c r="Y127" s="1" t="s">
        <v>516</v>
      </c>
    </row>
    <row r="128" spans="1:25" ht="7" hidden="1" customHeight="1">
      <c r="A128" s="338"/>
      <c r="B128" s="188"/>
      <c r="C128" s="188"/>
      <c r="D128" s="188"/>
      <c r="E128" s="188"/>
      <c r="F128" s="188"/>
      <c r="G128" s="188"/>
      <c r="H128" s="188"/>
      <c r="I128" s="188"/>
      <c r="J128" s="188"/>
      <c r="K128" s="188"/>
      <c r="L128" s="665"/>
      <c r="M128" s="665"/>
      <c r="N128" s="665"/>
      <c r="O128" s="669"/>
      <c r="P128" s="39"/>
      <c r="Q128" s="1"/>
      <c r="R128" s="1"/>
      <c r="S128" s="1"/>
      <c r="T128" s="1"/>
      <c r="U128" s="1"/>
      <c r="V128" s="1"/>
      <c r="W128" s="1"/>
      <c r="X128" s="39"/>
      <c r="Y128" s="1" t="s">
        <v>517</v>
      </c>
    </row>
    <row r="129" spans="1:25" ht="13" hidden="1">
      <c r="A129" s="338"/>
      <c r="B129" s="188" t="s">
        <v>938</v>
      </c>
      <c r="C129" s="188"/>
      <c r="D129" s="188"/>
      <c r="E129" s="188"/>
      <c r="F129" s="188"/>
      <c r="G129" s="188"/>
      <c r="H129" s="188"/>
      <c r="I129" s="188"/>
      <c r="J129" s="188"/>
      <c r="K129" s="188"/>
      <c r="L129" s="665"/>
      <c r="M129" s="665"/>
      <c r="N129" s="665"/>
      <c r="O129" s="669"/>
      <c r="P129" s="1"/>
      <c r="Q129" s="1"/>
      <c r="R129" s="1"/>
      <c r="S129" s="1"/>
      <c r="T129" s="1"/>
      <c r="U129" s="1"/>
      <c r="V129" s="1"/>
      <c r="W129" s="1"/>
      <c r="X129" s="39"/>
      <c r="Y129" s="39"/>
    </row>
    <row r="130" spans="1:25" ht="24.5" hidden="1" customHeight="1">
      <c r="A130" s="338"/>
      <c r="B130" s="1245" t="s">
        <v>54</v>
      </c>
      <c r="C130" s="1246"/>
      <c r="D130" s="1247"/>
      <c r="E130" s="1248"/>
      <c r="F130" s="1248"/>
      <c r="G130" s="1248"/>
      <c r="H130" s="1248"/>
      <c r="I130" s="1248"/>
      <c r="J130" s="1248"/>
      <c r="K130" s="1248"/>
      <c r="L130" s="1248"/>
      <c r="M130" s="1248"/>
      <c r="N130" s="665"/>
      <c r="O130" s="669"/>
      <c r="P130" s="1"/>
      <c r="Q130" s="1"/>
      <c r="R130" s="1"/>
      <c r="S130" s="1"/>
      <c r="T130" s="1"/>
      <c r="U130" s="1"/>
      <c r="V130" s="1"/>
      <c r="W130" s="1"/>
      <c r="X130" s="39"/>
      <c r="Y130" s="39"/>
    </row>
    <row r="131" spans="1:25" ht="24.5" hidden="1" customHeight="1">
      <c r="A131" s="338"/>
      <c r="B131" s="1232" t="s">
        <v>55</v>
      </c>
      <c r="C131" s="1233"/>
      <c r="D131" s="1234"/>
      <c r="E131" s="1235" t="str">
        <f>IF(【公社書式】助成対象経費内訳!$L$21="","",【公社書式】助成対象経費内訳!$L$21)</f>
        <v/>
      </c>
      <c r="F131" s="1235"/>
      <c r="G131" s="1235"/>
      <c r="H131" s="1235"/>
      <c r="I131" s="1235"/>
      <c r="J131" s="1235"/>
      <c r="K131" s="1235"/>
      <c r="L131" s="1235"/>
      <c r="M131" s="1235"/>
      <c r="N131" s="665"/>
      <c r="O131" s="669"/>
      <c r="P131" s="1"/>
      <c r="Q131" s="1"/>
      <c r="R131" s="1"/>
      <c r="S131" s="1"/>
      <c r="T131" s="1"/>
      <c r="U131" s="1"/>
      <c r="V131" s="1"/>
      <c r="W131" s="1"/>
      <c r="X131" s="39"/>
      <c r="Y131" s="39"/>
    </row>
    <row r="132" spans="1:25" ht="24.5" hidden="1" customHeight="1">
      <c r="A132" s="338"/>
      <c r="B132" s="1236" t="s">
        <v>56</v>
      </c>
      <c r="C132" s="1237"/>
      <c r="D132" s="1238"/>
      <c r="E132" s="1239"/>
      <c r="F132" s="1239"/>
      <c r="G132" s="1239"/>
      <c r="H132" s="1239"/>
      <c r="I132" s="1239"/>
      <c r="J132" s="1239"/>
      <c r="K132" s="1239"/>
      <c r="L132" s="1239"/>
      <c r="M132" s="1239"/>
      <c r="N132" s="665"/>
      <c r="O132" s="669"/>
      <c r="P132" s="39"/>
      <c r="Q132" s="1"/>
      <c r="R132" s="1"/>
      <c r="S132" s="1"/>
      <c r="T132" s="1"/>
      <c r="U132" s="1"/>
      <c r="V132" s="1"/>
      <c r="W132" s="1"/>
      <c r="X132" s="39"/>
      <c r="Y132" s="39"/>
    </row>
    <row r="133" spans="1:25" ht="24.5" hidden="1" customHeight="1">
      <c r="A133" s="338"/>
      <c r="B133" s="1240" t="s">
        <v>629</v>
      </c>
      <c r="C133" s="1241"/>
      <c r="D133" s="1242"/>
      <c r="E133" s="1243" t="str">
        <f>IF(【公社書式】助成対象経費内訳!$N$21="","",【公社書式】助成対象経費内訳!$N$21)</f>
        <v/>
      </c>
      <c r="F133" s="1244"/>
      <c r="G133" s="1244"/>
      <c r="H133" s="1244"/>
      <c r="I133" s="1244"/>
      <c r="J133" s="1244"/>
      <c r="K133" s="1244"/>
      <c r="L133" s="1244"/>
      <c r="M133" s="668" t="s">
        <v>57</v>
      </c>
      <c r="N133" s="665"/>
      <c r="O133" s="669"/>
      <c r="P133" s="39"/>
      <c r="Q133" s="1"/>
      <c r="R133" s="1"/>
      <c r="S133" s="1"/>
      <c r="T133" s="1"/>
      <c r="U133" s="1"/>
      <c r="V133" s="1"/>
      <c r="W133" s="1"/>
      <c r="X133" s="39"/>
      <c r="Y133" s="39"/>
    </row>
    <row r="134" spans="1:25" ht="24.5" hidden="1" customHeight="1">
      <c r="A134" s="338"/>
      <c r="B134" s="1228" t="s">
        <v>958</v>
      </c>
      <c r="C134" s="1229"/>
      <c r="D134" s="1230"/>
      <c r="E134" s="1231"/>
      <c r="F134" s="1231"/>
      <c r="G134" s="1231"/>
      <c r="H134" s="1231"/>
      <c r="I134" s="1231"/>
      <c r="J134" s="1231"/>
      <c r="K134" s="1231"/>
      <c r="L134" s="1231"/>
      <c r="M134" s="1231"/>
      <c r="N134" s="665"/>
      <c r="O134" s="669"/>
      <c r="P134" s="39"/>
      <c r="Q134" s="1"/>
      <c r="R134" s="1"/>
      <c r="S134" s="1"/>
      <c r="T134" s="1"/>
      <c r="U134" s="1"/>
      <c r="V134" s="1"/>
      <c r="W134" s="1"/>
      <c r="X134" s="39"/>
      <c r="Y134" s="1" t="s">
        <v>516</v>
      </c>
    </row>
    <row r="135" spans="1:25" ht="7" hidden="1" customHeight="1">
      <c r="A135" s="338"/>
      <c r="B135" s="188"/>
      <c r="C135" s="188"/>
      <c r="D135" s="188"/>
      <c r="E135" s="188"/>
      <c r="F135" s="188"/>
      <c r="G135" s="188"/>
      <c r="H135" s="188"/>
      <c r="I135" s="188"/>
      <c r="J135" s="188"/>
      <c r="K135" s="188"/>
      <c r="L135" s="665"/>
      <c r="M135" s="665"/>
      <c r="N135" s="665"/>
      <c r="O135" s="669"/>
      <c r="P135" s="39"/>
      <c r="Q135" s="1"/>
      <c r="R135" s="1"/>
      <c r="S135" s="1"/>
      <c r="T135" s="1"/>
      <c r="U135" s="1"/>
      <c r="V135" s="1"/>
      <c r="W135" s="1"/>
      <c r="X135" s="39"/>
      <c r="Y135" s="1" t="s">
        <v>517</v>
      </c>
    </row>
    <row r="136" spans="1:25" ht="13" hidden="1">
      <c r="A136" s="338"/>
      <c r="B136" s="188" t="s">
        <v>939</v>
      </c>
      <c r="C136" s="188"/>
      <c r="D136" s="188"/>
      <c r="E136" s="188"/>
      <c r="F136" s="188"/>
      <c r="G136" s="188"/>
      <c r="H136" s="188"/>
      <c r="I136" s="188"/>
      <c r="J136" s="188"/>
      <c r="K136" s="188"/>
      <c r="L136" s="665"/>
      <c r="M136" s="665"/>
      <c r="N136" s="665"/>
      <c r="O136" s="669"/>
      <c r="P136" s="1"/>
      <c r="Q136" s="1"/>
      <c r="R136" s="1"/>
      <c r="S136" s="1"/>
      <c r="T136" s="1"/>
      <c r="U136" s="1"/>
      <c r="V136" s="1"/>
      <c r="W136" s="1"/>
      <c r="X136" s="39"/>
      <c r="Y136" s="39"/>
    </row>
    <row r="137" spans="1:25" ht="24.5" hidden="1" customHeight="1">
      <c r="A137" s="338"/>
      <c r="B137" s="1245" t="s">
        <v>54</v>
      </c>
      <c r="C137" s="1246"/>
      <c r="D137" s="1247"/>
      <c r="E137" s="1248"/>
      <c r="F137" s="1248"/>
      <c r="G137" s="1248"/>
      <c r="H137" s="1248"/>
      <c r="I137" s="1248"/>
      <c r="J137" s="1248"/>
      <c r="K137" s="1248"/>
      <c r="L137" s="1248"/>
      <c r="M137" s="1248"/>
      <c r="N137" s="665"/>
      <c r="O137" s="669"/>
      <c r="P137" s="1"/>
      <c r="Q137" s="1"/>
      <c r="R137" s="1"/>
      <c r="S137" s="1"/>
      <c r="T137" s="1"/>
      <c r="U137" s="1"/>
      <c r="V137" s="1"/>
      <c r="W137" s="1"/>
      <c r="X137" s="39"/>
      <c r="Y137" s="39"/>
    </row>
    <row r="138" spans="1:25" ht="24.5" hidden="1" customHeight="1">
      <c r="A138" s="338"/>
      <c r="B138" s="1232" t="s">
        <v>55</v>
      </c>
      <c r="C138" s="1233"/>
      <c r="D138" s="1234"/>
      <c r="E138" s="1235" t="str">
        <f>IF(【公社書式】助成対象経費内訳!$L$22="","",【公社書式】助成対象経費内訳!$L$22)</f>
        <v/>
      </c>
      <c r="F138" s="1235"/>
      <c r="G138" s="1235"/>
      <c r="H138" s="1235"/>
      <c r="I138" s="1235"/>
      <c r="J138" s="1235"/>
      <c r="K138" s="1235"/>
      <c r="L138" s="1235"/>
      <c r="M138" s="1235"/>
      <c r="N138" s="665"/>
      <c r="O138" s="669"/>
      <c r="P138" s="1"/>
      <c r="Q138" s="1"/>
      <c r="R138" s="1"/>
      <c r="S138" s="1"/>
      <c r="T138" s="1"/>
      <c r="U138" s="1"/>
      <c r="V138" s="1"/>
      <c r="W138" s="1"/>
      <c r="X138" s="39"/>
      <c r="Y138" s="39"/>
    </row>
    <row r="139" spans="1:25" ht="24.5" hidden="1" customHeight="1">
      <c r="A139" s="338"/>
      <c r="B139" s="1236" t="s">
        <v>56</v>
      </c>
      <c r="C139" s="1237"/>
      <c r="D139" s="1238"/>
      <c r="E139" s="1239"/>
      <c r="F139" s="1239"/>
      <c r="G139" s="1239"/>
      <c r="H139" s="1239"/>
      <c r="I139" s="1239"/>
      <c r="J139" s="1239"/>
      <c r="K139" s="1239"/>
      <c r="L139" s="1239"/>
      <c r="M139" s="1239"/>
      <c r="N139" s="665"/>
      <c r="O139" s="669"/>
      <c r="P139" s="39"/>
      <c r="Q139" s="1"/>
      <c r="R139" s="1"/>
      <c r="S139" s="1"/>
      <c r="T139" s="1"/>
      <c r="U139" s="1"/>
      <c r="V139" s="1"/>
      <c r="W139" s="1"/>
      <c r="X139" s="39"/>
      <c r="Y139" s="39"/>
    </row>
    <row r="140" spans="1:25" ht="24.5" hidden="1" customHeight="1">
      <c r="A140" s="338"/>
      <c r="B140" s="1240" t="s">
        <v>629</v>
      </c>
      <c r="C140" s="1241"/>
      <c r="D140" s="1242"/>
      <c r="E140" s="1243" t="str">
        <f>IF(【公社書式】助成対象経費内訳!$N$22="","",【公社書式】助成対象経費内訳!$N$22)</f>
        <v/>
      </c>
      <c r="F140" s="1244"/>
      <c r="G140" s="1244"/>
      <c r="H140" s="1244"/>
      <c r="I140" s="1244"/>
      <c r="J140" s="1244"/>
      <c r="K140" s="1244"/>
      <c r="L140" s="1244"/>
      <c r="M140" s="668" t="s">
        <v>57</v>
      </c>
      <c r="N140" s="665"/>
      <c r="O140" s="669"/>
      <c r="P140" s="39"/>
      <c r="Q140" s="657"/>
      <c r="R140" s="657"/>
      <c r="S140" s="657"/>
      <c r="T140" s="657"/>
      <c r="U140" s="657"/>
      <c r="V140" s="657"/>
      <c r="W140" s="657"/>
      <c r="X140" s="39"/>
      <c r="Y140" s="39"/>
    </row>
    <row r="141" spans="1:25" ht="24.5" hidden="1" customHeight="1">
      <c r="A141" s="338"/>
      <c r="B141" s="1228" t="s">
        <v>958</v>
      </c>
      <c r="C141" s="1229"/>
      <c r="D141" s="1230"/>
      <c r="E141" s="1231"/>
      <c r="F141" s="1231"/>
      <c r="G141" s="1231"/>
      <c r="H141" s="1231"/>
      <c r="I141" s="1231"/>
      <c r="J141" s="1231"/>
      <c r="K141" s="1231"/>
      <c r="L141" s="1231"/>
      <c r="M141" s="1231"/>
      <c r="N141" s="665"/>
      <c r="O141" s="669"/>
      <c r="P141" s="257"/>
      <c r="Q141" s="657"/>
      <c r="R141" s="657"/>
      <c r="S141" s="657"/>
      <c r="T141" s="657"/>
      <c r="U141" s="657"/>
      <c r="V141" s="657"/>
      <c r="W141" s="657"/>
      <c r="X141" s="39"/>
      <c r="Y141" s="1" t="s">
        <v>516</v>
      </c>
    </row>
    <row r="142" spans="1:25" hidden="1">
      <c r="A142" s="35"/>
      <c r="O142" s="57"/>
    </row>
    <row r="143" spans="1:25" ht="13" hidden="1">
      <c r="A143" s="338"/>
      <c r="B143" s="188" t="s">
        <v>940</v>
      </c>
      <c r="C143" s="188"/>
      <c r="D143" s="188"/>
      <c r="E143" s="188"/>
      <c r="F143" s="188"/>
      <c r="G143" s="188"/>
      <c r="H143" s="188"/>
      <c r="I143" s="188"/>
      <c r="J143" s="188"/>
      <c r="K143" s="188"/>
      <c r="L143" s="665"/>
      <c r="M143" s="665"/>
      <c r="N143" s="665"/>
      <c r="O143" s="669"/>
      <c r="P143" s="1"/>
      <c r="Q143" s="1"/>
      <c r="R143" s="1"/>
      <c r="S143" s="1"/>
      <c r="T143" s="1"/>
      <c r="U143" s="1"/>
      <c r="V143" s="1"/>
      <c r="W143" s="1"/>
      <c r="X143" s="39"/>
      <c r="Y143" s="39"/>
    </row>
    <row r="144" spans="1:25" ht="24.5" hidden="1" customHeight="1">
      <c r="A144" s="338"/>
      <c r="B144" s="1245" t="s">
        <v>54</v>
      </c>
      <c r="C144" s="1246"/>
      <c r="D144" s="1247"/>
      <c r="E144" s="1248"/>
      <c r="F144" s="1248"/>
      <c r="G144" s="1248"/>
      <c r="H144" s="1248"/>
      <c r="I144" s="1248"/>
      <c r="J144" s="1248"/>
      <c r="K144" s="1248"/>
      <c r="L144" s="1248"/>
      <c r="M144" s="1248"/>
      <c r="N144" s="665"/>
      <c r="O144" s="669"/>
      <c r="P144" s="1"/>
      <c r="Q144" s="1"/>
      <c r="R144" s="1"/>
      <c r="S144" s="1"/>
      <c r="T144" s="1"/>
      <c r="U144" s="1"/>
      <c r="V144" s="1"/>
      <c r="W144" s="1"/>
      <c r="X144" s="39"/>
      <c r="Y144" s="39"/>
    </row>
    <row r="145" spans="1:25" ht="24.5" hidden="1" customHeight="1">
      <c r="A145" s="338"/>
      <c r="B145" s="1232" t="s">
        <v>55</v>
      </c>
      <c r="C145" s="1233"/>
      <c r="D145" s="1234"/>
      <c r="E145" s="1235" t="str">
        <f>IF(【公社書式】助成対象経費内訳!$L$23="","",【公社書式】助成対象経費内訳!$L$23)</f>
        <v/>
      </c>
      <c r="F145" s="1235"/>
      <c r="G145" s="1235"/>
      <c r="H145" s="1235"/>
      <c r="I145" s="1235"/>
      <c r="J145" s="1235"/>
      <c r="K145" s="1235"/>
      <c r="L145" s="1235"/>
      <c r="M145" s="1235"/>
      <c r="N145" s="665"/>
      <c r="O145" s="669"/>
      <c r="P145" s="1"/>
      <c r="Q145" s="1"/>
      <c r="R145" s="1"/>
      <c r="S145" s="1"/>
      <c r="T145" s="1"/>
      <c r="U145" s="1"/>
      <c r="V145" s="1"/>
      <c r="W145" s="1"/>
      <c r="X145" s="39"/>
      <c r="Y145" s="39"/>
    </row>
    <row r="146" spans="1:25" ht="24.5" hidden="1" customHeight="1">
      <c r="A146" s="338"/>
      <c r="B146" s="1236" t="s">
        <v>56</v>
      </c>
      <c r="C146" s="1237"/>
      <c r="D146" s="1238"/>
      <c r="E146" s="1239"/>
      <c r="F146" s="1239"/>
      <c r="G146" s="1239"/>
      <c r="H146" s="1239"/>
      <c r="I146" s="1239"/>
      <c r="J146" s="1239"/>
      <c r="K146" s="1239"/>
      <c r="L146" s="1239"/>
      <c r="M146" s="1239"/>
      <c r="N146" s="665"/>
      <c r="O146" s="669"/>
      <c r="P146" s="39"/>
      <c r="Q146" s="1"/>
      <c r="R146" s="1"/>
      <c r="S146" s="1"/>
      <c r="T146" s="1"/>
      <c r="U146" s="1"/>
      <c r="V146" s="1"/>
      <c r="W146" s="1"/>
      <c r="X146" s="39"/>
      <c r="Y146" s="39"/>
    </row>
    <row r="147" spans="1:25" ht="24.5" hidden="1" customHeight="1">
      <c r="A147" s="338"/>
      <c r="B147" s="1240" t="s">
        <v>629</v>
      </c>
      <c r="C147" s="1241"/>
      <c r="D147" s="1242"/>
      <c r="E147" s="1243" t="str">
        <f>IF(【公社書式】助成対象経費内訳!$N$23="","",【公社書式】助成対象経費内訳!$N$23)</f>
        <v/>
      </c>
      <c r="F147" s="1244"/>
      <c r="G147" s="1244"/>
      <c r="H147" s="1244"/>
      <c r="I147" s="1244"/>
      <c r="J147" s="1244"/>
      <c r="K147" s="1244"/>
      <c r="L147" s="1244"/>
      <c r="M147" s="668" t="s">
        <v>57</v>
      </c>
      <c r="N147" s="665"/>
      <c r="O147" s="669"/>
      <c r="P147" s="39"/>
      <c r="Q147" s="657"/>
      <c r="R147" s="657"/>
      <c r="S147" s="657"/>
      <c r="T147" s="657"/>
      <c r="U147" s="657"/>
      <c r="V147" s="657"/>
      <c r="W147" s="657"/>
      <c r="X147" s="39"/>
      <c r="Y147" s="39"/>
    </row>
    <row r="148" spans="1:25" ht="24.5" hidden="1" customHeight="1">
      <c r="A148" s="338"/>
      <c r="B148" s="1228" t="s">
        <v>958</v>
      </c>
      <c r="C148" s="1229"/>
      <c r="D148" s="1230"/>
      <c r="E148" s="1231"/>
      <c r="F148" s="1231"/>
      <c r="G148" s="1231"/>
      <c r="H148" s="1231"/>
      <c r="I148" s="1231"/>
      <c r="J148" s="1231"/>
      <c r="K148" s="1231"/>
      <c r="L148" s="1231"/>
      <c r="M148" s="1231"/>
      <c r="N148" s="665"/>
      <c r="O148" s="669"/>
      <c r="P148" s="257"/>
      <c r="Q148" s="657"/>
      <c r="R148" s="657"/>
      <c r="S148" s="657"/>
      <c r="T148" s="657"/>
      <c r="U148" s="657"/>
      <c r="V148" s="657"/>
      <c r="W148" s="657"/>
      <c r="X148" s="39"/>
      <c r="Y148" s="1" t="s">
        <v>516</v>
      </c>
    </row>
  </sheetData>
  <sheetProtection algorithmName="SHA-512" hashValue="zF3OdCTWftXt2ATRznAk/OhYixd9whAZLFZ+i2yIIHyspZUuh/1UmfPfEIORPcHphAMRbPdRwq48zTQN2GwsmA==" saltValue="jBveF+T4hXi5dHEkOzwJfg==" spinCount="100000" sheet="1" formatRows="0"/>
  <mergeCells count="209">
    <mergeCell ref="Q42:W44"/>
    <mergeCell ref="P2:W2"/>
    <mergeCell ref="Q15:W18"/>
    <mergeCell ref="Q10:W11"/>
    <mergeCell ref="Q12:W14"/>
    <mergeCell ref="P7:P8"/>
    <mergeCell ref="Q4:W8"/>
    <mergeCell ref="P4:P5"/>
    <mergeCell ref="B43:D43"/>
    <mergeCell ref="E43:M43"/>
    <mergeCell ref="B36:D36"/>
    <mergeCell ref="E36:M36"/>
    <mergeCell ref="B39:D39"/>
    <mergeCell ref="E39:M39"/>
    <mergeCell ref="B40:D40"/>
    <mergeCell ref="E40:M40"/>
    <mergeCell ref="B4:N4"/>
    <mergeCell ref="B41:D41"/>
    <mergeCell ref="E41:M41"/>
    <mergeCell ref="B42:D42"/>
    <mergeCell ref="E42:L42"/>
    <mergeCell ref="B33:D33"/>
    <mergeCell ref="E33:M33"/>
    <mergeCell ref="B34:D34"/>
    <mergeCell ref="E34:M34"/>
    <mergeCell ref="B35:D35"/>
    <mergeCell ref="E35:L35"/>
    <mergeCell ref="B28:D28"/>
    <mergeCell ref="E28:L28"/>
    <mergeCell ref="B29:D29"/>
    <mergeCell ref="E29:M29"/>
    <mergeCell ref="B32:D32"/>
    <mergeCell ref="B14:D14"/>
    <mergeCell ref="E15:M15"/>
    <mergeCell ref="E32:M32"/>
    <mergeCell ref="B25:D25"/>
    <mergeCell ref="E25:M25"/>
    <mergeCell ref="B26:D26"/>
    <mergeCell ref="E26:M26"/>
    <mergeCell ref="B27:D27"/>
    <mergeCell ref="E27:M27"/>
    <mergeCell ref="B46:D46"/>
    <mergeCell ref="E46:M46"/>
    <mergeCell ref="B47:D47"/>
    <mergeCell ref="E47:M47"/>
    <mergeCell ref="B48:D48"/>
    <mergeCell ref="E48:M48"/>
    <mergeCell ref="B11:D11"/>
    <mergeCell ref="E11:M11"/>
    <mergeCell ref="B22:D22"/>
    <mergeCell ref="E22:M22"/>
    <mergeCell ref="B18:D18"/>
    <mergeCell ref="E18:M18"/>
    <mergeCell ref="B19:D19"/>
    <mergeCell ref="E19:M19"/>
    <mergeCell ref="B20:D20"/>
    <mergeCell ref="E20:M20"/>
    <mergeCell ref="B21:D21"/>
    <mergeCell ref="E21:L21"/>
    <mergeCell ref="B12:D12"/>
    <mergeCell ref="E12:M12"/>
    <mergeCell ref="B13:D13"/>
    <mergeCell ref="E13:M13"/>
    <mergeCell ref="B15:D15"/>
    <mergeCell ref="E14:L14"/>
    <mergeCell ref="B54:D54"/>
    <mergeCell ref="E54:M54"/>
    <mergeCell ref="B55:D55"/>
    <mergeCell ref="E55:M55"/>
    <mergeCell ref="B56:D56"/>
    <mergeCell ref="E56:L56"/>
    <mergeCell ref="B49:D49"/>
    <mergeCell ref="E49:L49"/>
    <mergeCell ref="B50:D50"/>
    <mergeCell ref="E50:M50"/>
    <mergeCell ref="B53:D53"/>
    <mergeCell ref="E53:M53"/>
    <mergeCell ref="B62:D62"/>
    <mergeCell ref="E62:M62"/>
    <mergeCell ref="B63:D63"/>
    <mergeCell ref="E63:L63"/>
    <mergeCell ref="B64:D64"/>
    <mergeCell ref="E64:M64"/>
    <mergeCell ref="B57:D57"/>
    <mergeCell ref="E57:M57"/>
    <mergeCell ref="B60:D60"/>
    <mergeCell ref="E60:M60"/>
    <mergeCell ref="B61:D61"/>
    <mergeCell ref="E61:M61"/>
    <mergeCell ref="B70:D70"/>
    <mergeCell ref="E70:L70"/>
    <mergeCell ref="B71:D71"/>
    <mergeCell ref="E71:M71"/>
    <mergeCell ref="B74:D74"/>
    <mergeCell ref="E74:M74"/>
    <mergeCell ref="B67:D67"/>
    <mergeCell ref="E67:M67"/>
    <mergeCell ref="B68:D68"/>
    <mergeCell ref="E68:M68"/>
    <mergeCell ref="B69:D69"/>
    <mergeCell ref="E69:M69"/>
    <mergeCell ref="B81:D81"/>
    <mergeCell ref="E81:M81"/>
    <mergeCell ref="B78:D78"/>
    <mergeCell ref="E78:M78"/>
    <mergeCell ref="B75:D75"/>
    <mergeCell ref="E75:M75"/>
    <mergeCell ref="B76:D76"/>
    <mergeCell ref="E76:M76"/>
    <mergeCell ref="B77:D77"/>
    <mergeCell ref="E77:L77"/>
    <mergeCell ref="B85:D85"/>
    <mergeCell ref="E85:M85"/>
    <mergeCell ref="B88:D88"/>
    <mergeCell ref="E88:M88"/>
    <mergeCell ref="B89:D89"/>
    <mergeCell ref="E89:M89"/>
    <mergeCell ref="B82:D82"/>
    <mergeCell ref="E82:M82"/>
    <mergeCell ref="B83:D83"/>
    <mergeCell ref="E83:M83"/>
    <mergeCell ref="B84:D84"/>
    <mergeCell ref="E84:L84"/>
    <mergeCell ref="B95:D95"/>
    <mergeCell ref="E95:M95"/>
    <mergeCell ref="B96:D96"/>
    <mergeCell ref="E96:M96"/>
    <mergeCell ref="B97:D97"/>
    <mergeCell ref="E97:M97"/>
    <mergeCell ref="B90:D90"/>
    <mergeCell ref="E90:M90"/>
    <mergeCell ref="B91:D91"/>
    <mergeCell ref="E91:L91"/>
    <mergeCell ref="B92:D92"/>
    <mergeCell ref="E92:M92"/>
    <mergeCell ref="B103:D103"/>
    <mergeCell ref="E103:M103"/>
    <mergeCell ref="B104:D104"/>
    <mergeCell ref="E104:M104"/>
    <mergeCell ref="B105:D105"/>
    <mergeCell ref="E105:L105"/>
    <mergeCell ref="B98:D98"/>
    <mergeCell ref="E98:L98"/>
    <mergeCell ref="B99:D99"/>
    <mergeCell ref="E99:M99"/>
    <mergeCell ref="B102:D102"/>
    <mergeCell ref="E102:M102"/>
    <mergeCell ref="B111:D111"/>
    <mergeCell ref="E111:M111"/>
    <mergeCell ref="B112:D112"/>
    <mergeCell ref="E112:L112"/>
    <mergeCell ref="B113:D113"/>
    <mergeCell ref="E113:M113"/>
    <mergeCell ref="B106:D106"/>
    <mergeCell ref="E106:M106"/>
    <mergeCell ref="B109:D109"/>
    <mergeCell ref="E109:M109"/>
    <mergeCell ref="B110:D110"/>
    <mergeCell ref="E110:M110"/>
    <mergeCell ref="B119:D119"/>
    <mergeCell ref="E119:L119"/>
    <mergeCell ref="B120:D120"/>
    <mergeCell ref="E120:M120"/>
    <mergeCell ref="B123:D123"/>
    <mergeCell ref="E123:M123"/>
    <mergeCell ref="B116:D116"/>
    <mergeCell ref="E116:M116"/>
    <mergeCell ref="B117:D117"/>
    <mergeCell ref="E117:M117"/>
    <mergeCell ref="B118:D118"/>
    <mergeCell ref="E118:M118"/>
    <mergeCell ref="B127:D127"/>
    <mergeCell ref="E127:M127"/>
    <mergeCell ref="B130:D130"/>
    <mergeCell ref="E130:M130"/>
    <mergeCell ref="B131:D131"/>
    <mergeCell ref="E131:M131"/>
    <mergeCell ref="B124:D124"/>
    <mergeCell ref="E124:M124"/>
    <mergeCell ref="B125:D125"/>
    <mergeCell ref="E125:M125"/>
    <mergeCell ref="B126:D126"/>
    <mergeCell ref="E126:L126"/>
    <mergeCell ref="B137:D137"/>
    <mergeCell ref="E137:M137"/>
    <mergeCell ref="B138:D138"/>
    <mergeCell ref="E138:M138"/>
    <mergeCell ref="B139:D139"/>
    <mergeCell ref="E139:M139"/>
    <mergeCell ref="B132:D132"/>
    <mergeCell ref="E132:M132"/>
    <mergeCell ref="B133:D133"/>
    <mergeCell ref="E133:L133"/>
    <mergeCell ref="B134:D134"/>
    <mergeCell ref="E134:M134"/>
    <mergeCell ref="B148:D148"/>
    <mergeCell ref="E148:M148"/>
    <mergeCell ref="B145:D145"/>
    <mergeCell ref="E145:M145"/>
    <mergeCell ref="B146:D146"/>
    <mergeCell ref="E146:M146"/>
    <mergeCell ref="B147:D147"/>
    <mergeCell ref="E147:L147"/>
    <mergeCell ref="B140:D140"/>
    <mergeCell ref="E140:L140"/>
    <mergeCell ref="B141:D141"/>
    <mergeCell ref="E141:M141"/>
    <mergeCell ref="B144:D144"/>
    <mergeCell ref="E144:M144"/>
  </mergeCells>
  <phoneticPr fontId="11"/>
  <conditionalFormatting sqref="E11 E15 E18 E22 E25 E29 E32 E36 E39 E43">
    <cfRule type="cellIs" dxfId="70" priority="24" operator="equal">
      <formula>""</formula>
    </cfRule>
  </conditionalFormatting>
  <conditionalFormatting sqref="E12 E14 E19 E21 E26 E28 E33 E35 E40 E42">
    <cfRule type="cellIs" dxfId="69" priority="25" operator="equal">
      <formula>""</formula>
    </cfRule>
  </conditionalFormatting>
  <conditionalFormatting sqref="E13 E20 E27 E34 E41">
    <cfRule type="cellIs" dxfId="68" priority="53" operator="equal">
      <formula>""</formula>
    </cfRule>
  </conditionalFormatting>
  <conditionalFormatting sqref="E46 E50 E53 E57 E60 E64 E67 E71">
    <cfRule type="cellIs" dxfId="67" priority="21" operator="equal">
      <formula>""</formula>
    </cfRule>
  </conditionalFormatting>
  <conditionalFormatting sqref="E47 E49 E54 E56 E61 E63 E68 E70">
    <cfRule type="cellIs" dxfId="66" priority="22" operator="equal">
      <formula>""</formula>
    </cfRule>
  </conditionalFormatting>
  <conditionalFormatting sqref="E48 E55 E62 E69 E76 E83 E90 E97 E104 E111 E118 E125 E132 E139 E146">
    <cfRule type="cellIs" dxfId="65" priority="1" operator="equal">
      <formula>""</formula>
    </cfRule>
  </conditionalFormatting>
  <conditionalFormatting sqref="E74 E78">
    <cfRule type="cellIs" dxfId="64" priority="18" operator="equal">
      <formula>""</formula>
    </cfRule>
  </conditionalFormatting>
  <conditionalFormatting sqref="E75 E77">
    <cfRule type="cellIs" dxfId="63" priority="19" operator="equal">
      <formula>""</formula>
    </cfRule>
  </conditionalFormatting>
  <conditionalFormatting sqref="E81 E85 E88 E92 E95 E99 E102 E106">
    <cfRule type="cellIs" dxfId="62" priority="10" operator="equal">
      <formula>""</formula>
    </cfRule>
  </conditionalFormatting>
  <conditionalFormatting sqref="E82 E84 E89 E91 E96 E98 E103 E105">
    <cfRule type="cellIs" dxfId="61" priority="11" operator="equal">
      <formula>""</formula>
    </cfRule>
  </conditionalFormatting>
  <conditionalFormatting sqref="E109 E113 E144 E148">
    <cfRule type="cellIs" dxfId="60" priority="7" operator="equal">
      <formula>""</formula>
    </cfRule>
  </conditionalFormatting>
  <conditionalFormatting sqref="E110 E112">
    <cfRule type="cellIs" dxfId="59" priority="8" operator="equal">
      <formula>""</formula>
    </cfRule>
  </conditionalFormatting>
  <conditionalFormatting sqref="E116 E120 E123 E127 E130 E134 E137 E141">
    <cfRule type="cellIs" dxfId="58" priority="4" operator="equal">
      <formula>""</formula>
    </cfRule>
  </conditionalFormatting>
  <conditionalFormatting sqref="E117 E119 E124 E126 E131 E133 E138 E140">
    <cfRule type="cellIs" dxfId="57" priority="5" operator="equal">
      <formula>""</formula>
    </cfRule>
  </conditionalFormatting>
  <conditionalFormatting sqref="E145 E147">
    <cfRule type="cellIs" dxfId="56" priority="2" operator="equal">
      <formula>""</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colBreaks count="1" manualBreakCount="1">
    <brk id="15" max="47" man="1"/>
  </colBreaks>
  <drawing r:id="rId2"/>
  <extLst>
    <ext xmlns:x14="http://schemas.microsoft.com/office/spreadsheetml/2009/9/main" uri="{CCE6A557-97BC-4b89-ADB6-D9C93CAAB3DF}">
      <x14:dataValidations xmlns:xm="http://schemas.microsoft.com/office/excel/2006/main" count="2">
        <x14:dataValidation type="list" showInputMessage="1" showErrorMessage="1" xr:uid="{FDD8D4D0-4B63-469D-9701-C390314894BE}">
          <x14:formula1>
            <xm:f>選択肢!$P$25:$P$33</xm:f>
          </x14:formula1>
          <xm:sqref>E41:M41 E20:M20 E27:M27 E34:M34 E48:M48 E55:M55 E62:M62 E69:M69 E76:M76 E83:M83 E90:M90 E97:M97 E104:M104 E111:M111 E118:M118 E125:M125 E132:M132 E139:M139 E146:M146</xm:sqref>
        </x14:dataValidation>
        <x14:dataValidation type="list" allowBlank="1" showInputMessage="1" xr:uid="{95B0F243-4DED-4700-9DBE-99A8866BEFEE}">
          <x14:formula1>
            <xm:f>選択肢!$P$25:$P$33</xm:f>
          </x14:formula1>
          <xm:sqref>E13:M13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A80F4-D400-42C7-8901-10DE8C26152B}">
  <sheetPr codeName="Sheet18">
    <pageSetUpPr fitToPage="1"/>
  </sheetPr>
  <dimension ref="A1:AL31"/>
  <sheetViews>
    <sheetView showGridLines="0" view="pageBreakPreview" zoomScaleNormal="100" zoomScaleSheetLayoutView="100" workbookViewId="0">
      <selection activeCell="B7" sqref="B7:C7"/>
    </sheetView>
  </sheetViews>
  <sheetFormatPr defaultColWidth="8.08203125" defaultRowHeight="14"/>
  <cols>
    <col min="1" max="1" width="1.6640625" style="29" customWidth="1"/>
    <col min="2" max="3" width="2.4140625" style="29" customWidth="1"/>
    <col min="4" max="12" width="6.1640625" style="29" customWidth="1"/>
    <col min="13" max="13" width="6.1640625" style="30" customWidth="1"/>
    <col min="14" max="14" width="8.6640625" style="30" customWidth="1"/>
    <col min="15" max="15" width="2.1640625" style="30" customWidth="1"/>
    <col min="16" max="16" width="4.5" style="32" customWidth="1"/>
    <col min="17" max="22" width="4" style="32" customWidth="1"/>
    <col min="23" max="23" width="11.58203125" style="32" customWidth="1"/>
    <col min="24" max="25" width="6.1640625" style="30" customWidth="1"/>
    <col min="26" max="26" width="1.6640625" style="30" customWidth="1"/>
    <col min="27" max="35" width="4" style="32" customWidth="1"/>
    <col min="36" max="36" width="8.08203125" style="32"/>
    <col min="37" max="37" width="9" style="29" customWidth="1"/>
    <col min="38" max="38" width="6.08203125" style="29" hidden="1" customWidth="1"/>
    <col min="39" max="16384" width="8.08203125" style="29"/>
  </cols>
  <sheetData>
    <row r="1" spans="1:22" ht="12" customHeight="1"/>
    <row r="2" spans="1:22" ht="16.25" customHeight="1">
      <c r="A2" s="109"/>
      <c r="B2" s="109" t="s">
        <v>662</v>
      </c>
      <c r="C2" s="109"/>
      <c r="D2" s="110"/>
      <c r="P2" s="1066"/>
      <c r="Q2" s="1066"/>
      <c r="R2" s="1066"/>
      <c r="S2" s="1066"/>
      <c r="T2" s="1066"/>
      <c r="U2" s="1066"/>
      <c r="V2" s="1066"/>
    </row>
    <row r="3" spans="1:22" ht="8" customHeight="1">
      <c r="A3" s="109"/>
      <c r="D3" s="110"/>
      <c r="P3" s="106"/>
      <c r="Q3" s="106"/>
      <c r="R3" s="106"/>
      <c r="S3" s="106"/>
      <c r="T3" s="106"/>
      <c r="U3" s="106"/>
      <c r="V3" s="106"/>
    </row>
    <row r="4" spans="1:22" ht="42" customHeight="1">
      <c r="B4" s="1267" t="s">
        <v>605</v>
      </c>
      <c r="C4" s="1267"/>
      <c r="D4" s="1267"/>
      <c r="E4" s="1267"/>
      <c r="F4" s="1267"/>
      <c r="G4" s="1267"/>
      <c r="H4" s="1267"/>
      <c r="I4" s="1267"/>
      <c r="J4" s="1267"/>
      <c r="K4" s="1267"/>
      <c r="L4" s="1267"/>
      <c r="M4" s="1267"/>
      <c r="N4" s="1267"/>
      <c r="O4" s="111"/>
      <c r="P4" s="108" t="s">
        <v>819</v>
      </c>
      <c r="Q4" s="1262" t="s">
        <v>829</v>
      </c>
      <c r="R4" s="1263"/>
      <c r="S4" s="1263"/>
      <c r="T4" s="1263"/>
      <c r="U4" s="1263"/>
      <c r="V4" s="1264"/>
    </row>
    <row r="5" spans="1:22" ht="6.5" customHeight="1">
      <c r="B5" s="53"/>
      <c r="C5" s="53"/>
      <c r="D5" s="53"/>
      <c r="E5" s="53"/>
      <c r="F5" s="53"/>
      <c r="G5" s="53"/>
      <c r="H5" s="53"/>
      <c r="J5" s="111"/>
      <c r="K5" s="111"/>
      <c r="L5" s="111"/>
      <c r="M5" s="111"/>
      <c r="N5" s="111"/>
      <c r="O5" s="111"/>
    </row>
    <row r="6" spans="1:22" ht="18.5" customHeight="1">
      <c r="B6" s="82" t="s">
        <v>658</v>
      </c>
      <c r="C6" s="79"/>
      <c r="D6" s="33"/>
      <c r="E6" s="33"/>
      <c r="F6" s="33"/>
      <c r="G6" s="33" t="s">
        <v>653</v>
      </c>
      <c r="H6" s="33"/>
      <c r="I6" s="59"/>
      <c r="J6" s="33"/>
      <c r="K6" s="34"/>
      <c r="L6" s="33"/>
      <c r="M6" s="33"/>
      <c r="N6" s="60"/>
      <c r="O6" s="29"/>
      <c r="P6" s="1"/>
      <c r="Q6" s="107"/>
      <c r="R6" s="107"/>
      <c r="S6" s="107"/>
      <c r="T6" s="107"/>
      <c r="U6" s="107"/>
      <c r="V6" s="107"/>
    </row>
    <row r="7" spans="1:22" ht="35" customHeight="1">
      <c r="B7" s="1268" t="s">
        <v>378</v>
      </c>
      <c r="C7" s="1269"/>
      <c r="D7" s="1265" t="s">
        <v>663</v>
      </c>
      <c r="E7" s="1265"/>
      <c r="F7" s="1265"/>
      <c r="G7" s="1265"/>
      <c r="H7" s="1265"/>
      <c r="I7" s="1265"/>
      <c r="J7" s="1265"/>
      <c r="K7" s="1265"/>
      <c r="L7" s="1265"/>
      <c r="M7" s="1265"/>
      <c r="N7" s="1266"/>
      <c r="O7" s="29"/>
      <c r="P7" s="1"/>
      <c r="Q7" s="107"/>
      <c r="R7" s="107"/>
      <c r="S7" s="107"/>
      <c r="T7" s="107"/>
      <c r="U7" s="107"/>
      <c r="V7" s="107"/>
    </row>
    <row r="8" spans="1:22" ht="15.65" customHeight="1">
      <c r="B8" s="75"/>
      <c r="C8" s="76"/>
      <c r="D8" s="76"/>
      <c r="E8" s="76"/>
      <c r="F8" s="76"/>
      <c r="G8" s="76"/>
      <c r="H8" s="76"/>
      <c r="I8" s="77"/>
      <c r="J8" s="76"/>
      <c r="K8" s="74"/>
      <c r="L8" s="76"/>
      <c r="M8" s="76"/>
      <c r="N8" s="78"/>
      <c r="O8" s="29"/>
      <c r="P8" s="29"/>
      <c r="Q8" s="1261" t="s">
        <v>828</v>
      </c>
      <c r="R8" s="1261"/>
      <c r="S8" s="1261"/>
      <c r="T8" s="1261"/>
      <c r="U8" s="1261"/>
      <c r="V8" s="1261"/>
    </row>
    <row r="9" spans="1:22">
      <c r="B9" s="83" t="s">
        <v>615</v>
      </c>
      <c r="C9" s="65"/>
      <c r="D9" s="66"/>
      <c r="E9" s="66"/>
      <c r="F9" s="66"/>
      <c r="G9" s="66"/>
      <c r="H9" s="66"/>
      <c r="I9" s="67"/>
      <c r="J9" s="66"/>
      <c r="K9" s="68"/>
      <c r="L9" s="66"/>
      <c r="M9" s="66"/>
      <c r="N9" s="69"/>
      <c r="O9" s="29"/>
      <c r="P9" s="29"/>
      <c r="Q9" s="1261"/>
      <c r="R9" s="1261"/>
      <c r="S9" s="1261"/>
      <c r="T9" s="1261"/>
      <c r="U9" s="1261"/>
      <c r="V9" s="1261"/>
    </row>
    <row r="10" spans="1:22">
      <c r="B10" s="84"/>
      <c r="C10" s="113"/>
      <c r="I10" s="31"/>
      <c r="K10" s="30"/>
      <c r="M10" s="29"/>
      <c r="N10" s="56"/>
      <c r="O10" s="29"/>
      <c r="P10" s="29"/>
      <c r="Q10" s="1261"/>
      <c r="R10" s="1261"/>
      <c r="S10" s="1261"/>
      <c r="T10" s="1261"/>
      <c r="U10" s="1261"/>
      <c r="V10" s="1261"/>
    </row>
    <row r="11" spans="1:22" ht="89" customHeight="1">
      <c r="B11" s="1268" t="s">
        <v>378</v>
      </c>
      <c r="C11" s="1269"/>
      <c r="D11" s="1265" t="s">
        <v>687</v>
      </c>
      <c r="E11" s="1265"/>
      <c r="F11" s="1265"/>
      <c r="G11" s="1265"/>
      <c r="H11" s="1265"/>
      <c r="I11" s="1265"/>
      <c r="J11" s="1265"/>
      <c r="K11" s="1265"/>
      <c r="L11" s="1265"/>
      <c r="M11" s="1265"/>
      <c r="N11" s="1266"/>
      <c r="P11" s="85"/>
      <c r="Q11" s="1261"/>
      <c r="R11" s="1261"/>
      <c r="S11" s="1261"/>
      <c r="T11" s="1261"/>
      <c r="U11" s="1261"/>
      <c r="V11" s="1261"/>
    </row>
    <row r="12" spans="1:22" ht="13.25" customHeight="1">
      <c r="B12" s="80"/>
      <c r="C12" s="30"/>
      <c r="D12" s="112"/>
      <c r="E12" s="112"/>
      <c r="F12" s="112"/>
      <c r="G12" s="112"/>
      <c r="H12" s="112"/>
      <c r="I12" s="112"/>
      <c r="J12" s="112"/>
      <c r="K12" s="112"/>
      <c r="L12" s="112"/>
      <c r="M12" s="112"/>
      <c r="N12" s="81"/>
      <c r="P12" s="85"/>
      <c r="Q12" s="30"/>
    </row>
    <row r="13" spans="1:22">
      <c r="B13" s="35"/>
      <c r="D13" s="29" t="s">
        <v>688</v>
      </c>
      <c r="N13" s="57"/>
      <c r="P13" s="30"/>
      <c r="Q13" s="30"/>
    </row>
    <row r="14" spans="1:22" ht="4.25" customHeight="1">
      <c r="B14" s="35"/>
      <c r="I14" s="31"/>
      <c r="K14" s="30"/>
      <c r="M14" s="29"/>
      <c r="N14" s="56"/>
      <c r="O14" s="29"/>
      <c r="P14" s="29"/>
      <c r="Q14" s="29"/>
      <c r="R14" s="29"/>
      <c r="S14" s="29"/>
      <c r="T14" s="29"/>
      <c r="U14" s="29"/>
      <c r="V14" s="30"/>
    </row>
    <row r="15" spans="1:22" ht="20.399999999999999" customHeight="1">
      <c r="B15" s="35"/>
      <c r="D15" s="29" t="s">
        <v>689</v>
      </c>
      <c r="N15" s="57"/>
      <c r="P15" s="30"/>
      <c r="Q15" s="30"/>
    </row>
    <row r="16" spans="1:22" ht="30.65" customHeight="1">
      <c r="B16" s="35"/>
      <c r="D16" s="1265" t="s">
        <v>690</v>
      </c>
      <c r="E16" s="1265"/>
      <c r="F16" s="1265"/>
      <c r="G16" s="1265"/>
      <c r="H16" s="1265"/>
      <c r="I16" s="1265"/>
      <c r="J16" s="1265"/>
      <c r="K16" s="1265"/>
      <c r="L16" s="1265"/>
      <c r="M16" s="1265"/>
      <c r="N16" s="1266"/>
      <c r="O16" s="29"/>
      <c r="P16" s="29"/>
      <c r="Q16" s="29"/>
      <c r="R16" s="29"/>
      <c r="S16" s="29"/>
      <c r="T16" s="29"/>
      <c r="U16" s="29"/>
      <c r="V16" s="30"/>
    </row>
    <row r="17" spans="2:15" ht="6" customHeight="1">
      <c r="B17" s="35"/>
      <c r="D17" s="112"/>
      <c r="E17" s="112"/>
      <c r="F17" s="112"/>
      <c r="G17" s="112"/>
      <c r="H17" s="112"/>
      <c r="I17" s="112"/>
      <c r="J17" s="112"/>
      <c r="K17" s="112"/>
      <c r="L17" s="112"/>
      <c r="M17" s="112"/>
      <c r="N17" s="81"/>
      <c r="O17" s="29"/>
    </row>
    <row r="18" spans="2:15" ht="29" customHeight="1">
      <c r="B18" s="35"/>
      <c r="D18" s="1265" t="s">
        <v>691</v>
      </c>
      <c r="E18" s="1265"/>
      <c r="F18" s="1265"/>
      <c r="G18" s="1265"/>
      <c r="H18" s="1265"/>
      <c r="I18" s="1265"/>
      <c r="J18" s="1265"/>
      <c r="K18" s="1265"/>
      <c r="L18" s="1265"/>
      <c r="M18" s="1265"/>
      <c r="N18" s="1266"/>
    </row>
    <row r="19" spans="2:15" ht="12" customHeight="1">
      <c r="B19" s="35"/>
      <c r="I19" s="31"/>
      <c r="K19" s="30"/>
      <c r="M19" s="29"/>
      <c r="N19" s="56"/>
      <c r="O19" s="29"/>
    </row>
    <row r="20" spans="2:15" ht="31.5" customHeight="1">
      <c r="B20" s="35"/>
      <c r="D20" s="1265" t="s">
        <v>692</v>
      </c>
      <c r="E20" s="1265"/>
      <c r="F20" s="1265"/>
      <c r="G20" s="1265"/>
      <c r="H20" s="1265"/>
      <c r="I20" s="1265"/>
      <c r="J20" s="1265"/>
      <c r="K20" s="1265"/>
      <c r="L20" s="1265"/>
      <c r="M20" s="1265"/>
      <c r="N20" s="1266"/>
    </row>
    <row r="21" spans="2:15">
      <c r="B21" s="35"/>
      <c r="D21" s="113" t="s">
        <v>693</v>
      </c>
      <c r="N21" s="57"/>
    </row>
    <row r="22" spans="2:15" ht="23" customHeight="1">
      <c r="B22" s="70"/>
      <c r="C22" s="71"/>
      <c r="D22" s="71"/>
      <c r="E22" s="71"/>
      <c r="F22" s="71"/>
      <c r="G22" s="71"/>
      <c r="H22" s="71"/>
      <c r="I22" s="71"/>
      <c r="J22" s="71"/>
      <c r="K22" s="71"/>
      <c r="L22" s="71"/>
      <c r="M22" s="72"/>
      <c r="N22" s="73"/>
    </row>
    <row r="23" spans="2:15">
      <c r="B23" s="86" t="s">
        <v>616</v>
      </c>
      <c r="C23" s="62"/>
      <c r="D23" s="62"/>
      <c r="E23" s="62"/>
      <c r="F23" s="62"/>
      <c r="G23" s="62"/>
      <c r="H23" s="62"/>
      <c r="I23" s="62"/>
      <c r="J23" s="62"/>
      <c r="K23" s="351"/>
      <c r="L23" s="62"/>
      <c r="M23" s="63"/>
      <c r="N23" s="64"/>
    </row>
    <row r="24" spans="2:15" ht="34.5" customHeight="1">
      <c r="B24" s="1268" t="s">
        <v>1043</v>
      </c>
      <c r="C24" s="1269"/>
      <c r="D24" s="1265" t="s">
        <v>659</v>
      </c>
      <c r="E24" s="1265"/>
      <c r="F24" s="1265"/>
      <c r="G24" s="1265"/>
      <c r="H24" s="1265"/>
      <c r="I24" s="1265"/>
      <c r="J24" s="1265"/>
      <c r="K24" s="1265"/>
      <c r="L24" s="1265"/>
      <c r="M24" s="1265"/>
      <c r="N24" s="1266"/>
    </row>
    <row r="25" spans="2:15" ht="15.65" customHeight="1">
      <c r="B25" s="80"/>
      <c r="C25" s="30"/>
      <c r="D25" s="112"/>
      <c r="E25" s="112"/>
      <c r="F25" s="112"/>
      <c r="G25" s="112"/>
      <c r="H25" s="112"/>
      <c r="I25" s="112"/>
      <c r="J25" s="112"/>
      <c r="K25" s="112"/>
      <c r="L25" s="112"/>
      <c r="M25" s="112"/>
      <c r="N25" s="81"/>
    </row>
    <row r="26" spans="2:15">
      <c r="B26" s="35"/>
      <c r="D26" s="29" t="s">
        <v>660</v>
      </c>
      <c r="N26" s="57"/>
    </row>
    <row r="27" spans="2:15" ht="43.25" customHeight="1">
      <c r="B27" s="35"/>
      <c r="D27" s="1265" t="s">
        <v>661</v>
      </c>
      <c r="E27" s="1265"/>
      <c r="F27" s="1265"/>
      <c r="G27" s="1265"/>
      <c r="H27" s="1265"/>
      <c r="I27" s="1265"/>
      <c r="J27" s="1265"/>
      <c r="K27" s="1265"/>
      <c r="L27" s="1265"/>
      <c r="M27" s="1265"/>
      <c r="N27" s="1266"/>
    </row>
    <row r="28" spans="2:15" ht="9" customHeight="1">
      <c r="B28" s="35"/>
      <c r="D28" s="112"/>
      <c r="E28" s="112"/>
      <c r="F28" s="112"/>
      <c r="G28" s="112"/>
      <c r="H28" s="112"/>
      <c r="I28" s="112"/>
      <c r="J28" s="112"/>
      <c r="K28" s="112"/>
      <c r="L28" s="112"/>
      <c r="M28" s="112"/>
      <c r="N28" s="81"/>
    </row>
    <row r="29" spans="2:15">
      <c r="B29" s="35"/>
      <c r="D29" s="1265" t="s">
        <v>672</v>
      </c>
      <c r="E29" s="1265"/>
      <c r="F29" s="1265"/>
      <c r="G29" s="1265"/>
      <c r="H29" s="1265"/>
      <c r="I29" s="1265"/>
      <c r="J29" s="1265"/>
      <c r="K29" s="1265"/>
      <c r="L29" s="1265"/>
      <c r="M29" s="1265"/>
      <c r="N29" s="1266"/>
    </row>
    <row r="30" spans="2:15" ht="10.25" customHeight="1">
      <c r="B30" s="36"/>
      <c r="C30" s="58"/>
      <c r="D30" s="61"/>
      <c r="E30" s="58"/>
      <c r="F30" s="58"/>
      <c r="G30" s="58"/>
      <c r="H30" s="58"/>
      <c r="I30" s="58"/>
      <c r="J30" s="58"/>
      <c r="K30" s="58"/>
      <c r="L30" s="58"/>
      <c r="M30" s="54"/>
      <c r="N30" s="55"/>
    </row>
    <row r="31" spans="2:15" ht="8" customHeight="1"/>
  </sheetData>
  <sheetProtection algorithmName="SHA-512" hashValue="U9Y26SeP+XGxY7xm3r5BHtG8dmvKnqOW2mLbr0kANJB1CcOgVGtiA46Ly8lzvlStm5Isth23KR+dHLAvCNgNeA==" saltValue="DWx057N/RO1o9qOzDNLEOA==" spinCount="100000" sheet="1" objects="1" scenarios="1" selectLockedCells="1"/>
  <mergeCells count="15">
    <mergeCell ref="P2:V2"/>
    <mergeCell ref="Q8:V11"/>
    <mergeCell ref="Q4:V4"/>
    <mergeCell ref="D29:N29"/>
    <mergeCell ref="B4:N4"/>
    <mergeCell ref="B7:C7"/>
    <mergeCell ref="D7:N7"/>
    <mergeCell ref="B11:C11"/>
    <mergeCell ref="D11:N11"/>
    <mergeCell ref="D16:N16"/>
    <mergeCell ref="D18:N18"/>
    <mergeCell ref="D20:N20"/>
    <mergeCell ref="B24:C24"/>
    <mergeCell ref="D24:N24"/>
    <mergeCell ref="D27:N27"/>
  </mergeCells>
  <phoneticPr fontId="11"/>
  <conditionalFormatting sqref="B7">
    <cfRule type="cellIs" dxfId="55" priority="1" operator="equal">
      <formula>"□"</formula>
    </cfRule>
  </conditionalFormatting>
  <conditionalFormatting sqref="B11 B24">
    <cfRule type="cellIs" dxfId="54" priority="2" operator="equal">
      <formula>"□"</formula>
    </cfRule>
  </conditionalFormatting>
  <dataValidations count="1">
    <dataValidation type="list" allowBlank="1" showInputMessage="1" showErrorMessage="1" sqref="B24:C24 B11:C11 B7:C7" xr:uid="{02774403-2AD2-4C38-866F-FA8B2A3023D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dimension ref="C6"/>
  <sheetViews>
    <sheetView workbookViewId="0">
      <selection activeCell="D6" sqref="C5:D6"/>
    </sheetView>
  </sheetViews>
  <sheetFormatPr defaultRowHeight="18"/>
  <sheetData>
    <row r="6" spans="3:3" ht="32.5">
      <c r="C6" s="50" t="s">
        <v>486</v>
      </c>
    </row>
  </sheetData>
  <sheetProtection algorithmName="SHA-512" hashValue="b1CI9Zr+vIpK8/zUT/b+hcUhPRy+N05dWKIVUtMeSoz4EgVvcvWF+dkfRV4DFgP4ojEMl2fRAhYwCIibQH4hPw==" saltValue="RYOYyXzor2qJn5IqoLcQ6w==" spinCount="100000" sheet="1" objects="1" scenarios="1" selectLockedCells="1" selectUnlockedCells="1"/>
  <phoneticPr fontId="1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B1:AE41"/>
  <sheetViews>
    <sheetView showGridLines="0" view="pageBreakPreview" zoomScale="70" zoomScaleNormal="55" zoomScaleSheetLayoutView="70" workbookViewId="0">
      <selection activeCell="I6" sqref="I6:N6"/>
    </sheetView>
  </sheetViews>
  <sheetFormatPr defaultColWidth="3.83203125" defaultRowHeight="18"/>
  <cols>
    <col min="1" max="1" width="9.58203125" customWidth="1"/>
    <col min="2" max="2" width="6.4140625" customWidth="1"/>
    <col min="3" max="15" width="4.6640625" customWidth="1"/>
    <col min="16" max="16" width="4.58203125" customWidth="1"/>
    <col min="17" max="18" width="4.6640625" customWidth="1"/>
    <col min="19" max="19" width="5" customWidth="1"/>
    <col min="20" max="28" width="4.6640625" customWidth="1"/>
    <col min="29" max="29" width="18.1640625" customWidth="1"/>
    <col min="30" max="30" width="13" customWidth="1"/>
    <col min="31" max="40" width="11.83203125" customWidth="1"/>
  </cols>
  <sheetData>
    <row r="1" spans="2:29" ht="56" customHeight="1">
      <c r="B1" s="1321" t="s">
        <v>887</v>
      </c>
      <c r="C1" s="1321"/>
      <c r="D1" s="1321"/>
      <c r="E1" s="1321"/>
      <c r="F1" s="1321"/>
      <c r="G1" s="1321"/>
      <c r="H1" s="1321"/>
      <c r="I1" s="1321"/>
      <c r="J1" s="1321"/>
      <c r="K1" s="1321"/>
      <c r="L1" s="1321"/>
      <c r="M1" s="1321"/>
      <c r="N1" s="1321"/>
      <c r="O1" s="1321"/>
      <c r="P1" s="1321"/>
      <c r="Q1" s="1321"/>
      <c r="R1" s="1321"/>
      <c r="S1" s="1321"/>
      <c r="T1" s="1321"/>
      <c r="U1" s="1321"/>
      <c r="V1" s="1321"/>
      <c r="W1" s="1321"/>
      <c r="X1" s="1321"/>
      <c r="AA1" s="250"/>
      <c r="AB1" s="352"/>
      <c r="AC1" s="352"/>
    </row>
    <row r="2" spans="2:29" ht="18.5" customHeight="1">
      <c r="B2" s="1322"/>
      <c r="C2" s="1322"/>
      <c r="D2" s="1322"/>
      <c r="E2" s="1322"/>
      <c r="F2" s="1322"/>
      <c r="G2" s="1322"/>
      <c r="H2" s="1322"/>
      <c r="I2" s="1322"/>
      <c r="J2" s="1322"/>
      <c r="K2" s="1322"/>
      <c r="L2" s="1322"/>
      <c r="M2" s="1322"/>
      <c r="N2" s="1322"/>
      <c r="O2" s="1322"/>
      <c r="P2" s="1322"/>
      <c r="Q2" s="1322"/>
      <c r="R2" s="1322"/>
      <c r="S2" s="1322"/>
      <c r="T2" s="1322"/>
      <c r="U2" s="1322"/>
      <c r="V2" s="1322"/>
      <c r="W2" s="1322"/>
      <c r="X2" s="1322"/>
      <c r="AA2" s="1323"/>
      <c r="AB2" s="1324"/>
      <c r="AC2" s="250" t="s">
        <v>888</v>
      </c>
    </row>
    <row r="3" spans="2:29" ht="18.5" customHeight="1">
      <c r="B3" s="1322"/>
      <c r="C3" s="1322"/>
      <c r="D3" s="1322"/>
      <c r="E3" s="1322"/>
      <c r="F3" s="1322"/>
      <c r="G3" s="1322"/>
      <c r="H3" s="1322"/>
      <c r="I3" s="1322"/>
      <c r="J3" s="1322"/>
      <c r="K3" s="1322"/>
      <c r="L3" s="1322"/>
      <c r="M3" s="1322"/>
      <c r="N3" s="1322"/>
      <c r="O3" s="1322"/>
      <c r="P3" s="1322"/>
      <c r="Q3" s="1322"/>
      <c r="R3" s="1322"/>
      <c r="S3" s="1322"/>
      <c r="T3" s="1322"/>
      <c r="U3" s="1322"/>
      <c r="V3" s="1322"/>
      <c r="W3" s="1322"/>
      <c r="X3" s="1322"/>
      <c r="AA3" s="745"/>
      <c r="AB3" s="745"/>
      <c r="AC3" s="250" t="s">
        <v>889</v>
      </c>
    </row>
    <row r="4" spans="2:29" ht="18.5" customHeight="1">
      <c r="B4" s="1322"/>
      <c r="C4" s="1322"/>
      <c r="D4" s="1322"/>
      <c r="E4" s="1322"/>
      <c r="F4" s="1322"/>
      <c r="G4" s="1322"/>
      <c r="H4" s="1322"/>
      <c r="I4" s="1322"/>
      <c r="J4" s="1322"/>
      <c r="K4" s="1322"/>
      <c r="L4" s="1322"/>
      <c r="M4" s="1322"/>
      <c r="N4" s="1322"/>
      <c r="O4" s="1322"/>
      <c r="P4" s="1322"/>
      <c r="Q4" s="1322"/>
      <c r="R4" s="1322"/>
      <c r="S4" s="1322"/>
      <c r="T4" s="1322"/>
      <c r="U4" s="1322"/>
      <c r="V4" s="1322"/>
      <c r="W4" s="1322"/>
      <c r="X4" s="1322"/>
      <c r="AA4" s="746"/>
      <c r="AB4" s="746"/>
      <c r="AC4" s="250" t="s">
        <v>890</v>
      </c>
    </row>
    <row r="5" spans="2:29" ht="19.75" customHeight="1" thickBot="1">
      <c r="B5" s="655" t="s">
        <v>432</v>
      </c>
      <c r="C5" s="655"/>
      <c r="D5" s="655"/>
      <c r="E5" s="655"/>
      <c r="F5" s="655"/>
      <c r="G5" s="655"/>
      <c r="H5" s="655"/>
      <c r="I5" s="655"/>
      <c r="P5" s="353"/>
      <c r="Q5" s="354"/>
      <c r="S5" s="353"/>
      <c r="T5" s="355"/>
      <c r="U5" s="355"/>
      <c r="V5" s="355"/>
      <c r="W5" s="355"/>
      <c r="X5" s="355"/>
      <c r="Y5" s="355"/>
    </row>
    <row r="6" spans="2:29" ht="48.65" customHeight="1" thickBot="1">
      <c r="B6" s="1297" t="s">
        <v>1048</v>
      </c>
      <c r="C6" s="1298"/>
      <c r="D6" s="1298"/>
      <c r="E6" s="1298"/>
      <c r="F6" s="1298"/>
      <c r="G6" s="1326"/>
      <c r="H6" s="1327"/>
      <c r="I6" s="1299"/>
      <c r="J6" s="1299"/>
      <c r="K6" s="1299"/>
      <c r="L6" s="1299"/>
      <c r="M6" s="1299"/>
      <c r="N6" s="1300"/>
      <c r="O6" s="356"/>
      <c r="P6" s="355"/>
      <c r="Q6" s="355"/>
    </row>
    <row r="7" spans="2:29" ht="48" customHeight="1" thickBot="1">
      <c r="B7" s="1325" t="s">
        <v>891</v>
      </c>
      <c r="C7" s="1325"/>
      <c r="D7" s="1325"/>
      <c r="E7" s="1325"/>
      <c r="F7" s="1325"/>
      <c r="G7" s="1325"/>
      <c r="H7" s="1325"/>
      <c r="I7" s="1325"/>
      <c r="J7" s="1325"/>
      <c r="K7" s="1325"/>
      <c r="L7" s="1325"/>
      <c r="M7" s="1325"/>
      <c r="N7" s="1325"/>
      <c r="O7" s="1325"/>
      <c r="P7" s="1325"/>
      <c r="Q7" s="1325"/>
      <c r="R7" s="1325"/>
      <c r="S7" s="1325"/>
      <c r="T7" s="1325"/>
      <c r="U7" s="1325"/>
      <c r="V7" s="1325"/>
      <c r="W7" s="1325"/>
      <c r="X7" s="1325"/>
      <c r="Y7" s="357"/>
      <c r="Z7" s="357"/>
    </row>
    <row r="8" spans="2:29" ht="20">
      <c r="B8" s="358"/>
      <c r="C8" s="359"/>
      <c r="D8" s="359"/>
      <c r="E8" s="359"/>
      <c r="F8" s="359"/>
      <c r="G8" s="359"/>
      <c r="H8" s="359"/>
      <c r="I8" s="359"/>
      <c r="J8" s="359"/>
      <c r="K8" s="359"/>
      <c r="L8" s="359"/>
      <c r="M8" s="359"/>
      <c r="N8" s="359"/>
      <c r="O8" s="359"/>
      <c r="P8" s="359"/>
      <c r="Q8" s="359"/>
      <c r="R8" s="359"/>
      <c r="S8" s="359"/>
      <c r="T8" s="359"/>
      <c r="U8" s="359"/>
      <c r="V8" s="359"/>
      <c r="W8" s="359"/>
      <c r="X8" s="360"/>
    </row>
    <row r="9" spans="2:29" ht="20">
      <c r="B9" s="361"/>
      <c r="C9" s="362" t="s">
        <v>465</v>
      </c>
      <c r="D9" s="124"/>
      <c r="E9" s="124"/>
      <c r="F9" s="124"/>
      <c r="G9" s="124"/>
      <c r="H9" s="124"/>
      <c r="I9" s="124"/>
      <c r="J9" s="124"/>
      <c r="K9" s="124"/>
      <c r="L9" s="124"/>
      <c r="M9" s="124"/>
      <c r="N9" s="124"/>
      <c r="O9" s="124"/>
      <c r="P9" s="363"/>
      <c r="Q9" s="41"/>
      <c r="R9" s="1336" t="s">
        <v>941</v>
      </c>
      <c r="S9" s="1336"/>
      <c r="T9" s="1336"/>
      <c r="U9" s="1337"/>
      <c r="V9" s="1337"/>
      <c r="W9" s="364" t="s">
        <v>476</v>
      </c>
      <c r="X9" s="365"/>
    </row>
    <row r="10" spans="2:29" ht="20">
      <c r="B10" s="361"/>
      <c r="C10" s="366"/>
      <c r="D10" s="1331"/>
      <c r="E10" s="1331"/>
      <c r="F10" s="1331"/>
      <c r="G10" s="1331"/>
      <c r="H10" s="1331"/>
      <c r="I10" s="1331"/>
      <c r="J10" s="1331"/>
      <c r="K10" s="1331"/>
      <c r="L10" s="1331"/>
      <c r="M10" s="1331"/>
      <c r="N10" s="124"/>
      <c r="O10" s="124"/>
      <c r="P10" s="367"/>
      <c r="Q10" s="367" t="s">
        <v>61</v>
      </c>
      <c r="R10" s="42"/>
      <c r="S10" s="368" t="s">
        <v>479</v>
      </c>
      <c r="T10" s="42"/>
      <c r="U10" s="368" t="s">
        <v>478</v>
      </c>
      <c r="V10" s="42"/>
      <c r="W10" s="368" t="s">
        <v>477</v>
      </c>
      <c r="X10" s="365"/>
    </row>
    <row r="11" spans="2:29" ht="13" customHeight="1">
      <c r="B11" s="369"/>
      <c r="C11" s="1301"/>
      <c r="D11" s="1301"/>
      <c r="E11" s="1301"/>
      <c r="F11" s="1301"/>
      <c r="G11" s="1301"/>
      <c r="H11" s="1301"/>
      <c r="I11" s="1301"/>
      <c r="J11" s="1301"/>
      <c r="K11" s="1301"/>
      <c r="L11" s="1301"/>
      <c r="M11" s="1301"/>
      <c r="N11" s="1301"/>
      <c r="O11" s="124"/>
      <c r="P11" s="124"/>
      <c r="Q11" s="124"/>
      <c r="R11" s="124"/>
      <c r="S11" s="124"/>
      <c r="T11" s="124"/>
      <c r="U11" s="124"/>
      <c r="V11" s="124"/>
      <c r="W11" s="124"/>
      <c r="X11" s="365"/>
    </row>
    <row r="12" spans="2:29" ht="13" customHeight="1">
      <c r="B12" s="361"/>
      <c r="C12" s="1302"/>
      <c r="D12" s="1302"/>
      <c r="E12" s="1302"/>
      <c r="F12" s="1302"/>
      <c r="G12" s="1302"/>
      <c r="H12" s="1302"/>
      <c r="I12" s="1302"/>
      <c r="J12" s="1302"/>
      <c r="K12" s="1302"/>
      <c r="L12" s="1302"/>
      <c r="M12" s="1302"/>
      <c r="N12" s="1302"/>
      <c r="O12" s="366"/>
      <c r="P12" s="124"/>
      <c r="Q12" s="124"/>
      <c r="R12" s="124"/>
      <c r="S12" s="124"/>
      <c r="T12" s="124"/>
      <c r="U12" s="124"/>
      <c r="V12" s="124"/>
      <c r="W12" s="124"/>
      <c r="X12" s="365"/>
    </row>
    <row r="13" spans="2:29" ht="20">
      <c r="B13" s="370" t="s">
        <v>485</v>
      </c>
      <c r="C13" s="1331" t="str">
        <f>IF(基本情報入力シート!E13="","",基本情報入力シート!E13)</f>
        <v/>
      </c>
      <c r="D13" s="1331"/>
      <c r="E13" s="1331"/>
      <c r="F13" s="1331"/>
      <c r="G13" s="1331"/>
      <c r="H13" s="1331"/>
      <c r="I13" s="1331"/>
      <c r="J13" s="1331"/>
      <c r="K13" s="1331"/>
      <c r="L13" s="1331"/>
      <c r="M13" s="1331"/>
      <c r="N13" s="1331"/>
      <c r="O13" s="366"/>
      <c r="P13" s="124"/>
      <c r="Q13" s="124"/>
      <c r="R13" s="124"/>
      <c r="S13" s="124"/>
      <c r="T13" s="124"/>
      <c r="U13" s="124"/>
      <c r="V13" s="124"/>
      <c r="W13" s="124"/>
      <c r="X13" s="365"/>
    </row>
    <row r="14" spans="2:29" ht="20">
      <c r="B14" s="371" t="s">
        <v>1068</v>
      </c>
      <c r="C14" s="1332" t="str">
        <f>IF(基本情報入力シート!E21="","",基本情報入力シート!E21)</f>
        <v/>
      </c>
      <c r="D14" s="1332"/>
      <c r="E14" s="1332"/>
      <c r="F14" s="1332"/>
      <c r="G14" s="1333" t="str">
        <f>IF(基本情報入力シート!E23="","",基本情報入力シート!E23)</f>
        <v/>
      </c>
      <c r="H14" s="1334"/>
      <c r="I14" s="1334"/>
      <c r="J14" s="1334"/>
      <c r="K14" s="1334"/>
      <c r="L14" s="367" t="s">
        <v>466</v>
      </c>
      <c r="M14" s="124"/>
      <c r="N14" s="124"/>
      <c r="O14" s="124"/>
      <c r="P14" s="124"/>
      <c r="Q14" s="124"/>
      <c r="R14" s="124"/>
      <c r="S14" s="124"/>
      <c r="T14" s="124"/>
      <c r="U14" s="124"/>
      <c r="V14" s="124"/>
      <c r="W14" s="124"/>
      <c r="X14" s="365"/>
    </row>
    <row r="15" spans="2:29" ht="20">
      <c r="B15" s="361"/>
      <c r="C15" s="124"/>
      <c r="D15" s="124"/>
      <c r="E15" s="124"/>
      <c r="F15" s="124"/>
      <c r="G15" s="124"/>
      <c r="H15" s="124"/>
      <c r="I15" s="124"/>
      <c r="J15" s="124"/>
      <c r="K15" s="124"/>
      <c r="L15" s="124"/>
      <c r="M15" s="124"/>
      <c r="N15" s="124"/>
      <c r="O15" s="124"/>
      <c r="P15" s="1308" t="s">
        <v>467</v>
      </c>
      <c r="Q15" s="1308"/>
      <c r="R15" s="1308"/>
      <c r="S15" s="1308"/>
      <c r="T15" s="1308"/>
      <c r="U15" s="1308"/>
      <c r="V15" s="1308"/>
      <c r="W15" s="1308"/>
      <c r="X15" s="365"/>
    </row>
    <row r="16" spans="2:29" ht="20">
      <c r="B16" s="361"/>
      <c r="C16" s="124"/>
      <c r="D16" s="124"/>
      <c r="E16" s="124"/>
      <c r="F16" s="124"/>
      <c r="G16" s="124"/>
      <c r="H16" s="124"/>
      <c r="I16" s="124"/>
      <c r="J16" s="124"/>
      <c r="K16" s="124"/>
      <c r="L16" s="124"/>
      <c r="M16" s="124"/>
      <c r="N16" s="124"/>
      <c r="O16" s="124"/>
      <c r="P16" s="363"/>
      <c r="Q16" s="1308" t="s">
        <v>468</v>
      </c>
      <c r="R16" s="1308"/>
      <c r="S16" s="1308"/>
      <c r="T16" s="1308" t="s">
        <v>492</v>
      </c>
      <c r="U16" s="1308"/>
      <c r="V16" s="1308"/>
      <c r="W16" s="1308"/>
      <c r="X16" s="365"/>
    </row>
    <row r="17" spans="2:31" ht="12.65" customHeight="1">
      <c r="B17" s="372"/>
      <c r="P17" s="373"/>
      <c r="Q17" s="1309"/>
      <c r="R17" s="1309"/>
      <c r="S17" s="1309"/>
      <c r="T17" s="1309"/>
      <c r="U17" s="1309"/>
      <c r="V17" s="1309"/>
      <c r="W17" s="1309"/>
      <c r="X17" s="374"/>
    </row>
    <row r="18" spans="2:31">
      <c r="B18" s="372"/>
      <c r="C18" s="1310" t="s">
        <v>469</v>
      </c>
      <c r="D18" s="1310"/>
      <c r="E18" s="1310"/>
      <c r="F18" s="1310"/>
      <c r="G18" s="1310"/>
      <c r="H18" s="1310"/>
      <c r="I18" s="1310"/>
      <c r="J18" s="1310"/>
      <c r="K18" s="1310"/>
      <c r="L18" s="1310"/>
      <c r="M18" s="1310"/>
      <c r="N18" s="1310"/>
      <c r="O18" s="1310"/>
      <c r="P18" s="1310"/>
      <c r="Q18" s="1310"/>
      <c r="R18" s="1310"/>
      <c r="S18" s="1310"/>
      <c r="T18" s="1310"/>
      <c r="U18" s="1310"/>
      <c r="V18" s="1310"/>
      <c r="W18" s="1310"/>
      <c r="X18" s="374"/>
    </row>
    <row r="19" spans="2:31">
      <c r="B19" s="372"/>
      <c r="C19" s="1310"/>
      <c r="D19" s="1310"/>
      <c r="E19" s="1310"/>
      <c r="F19" s="1310"/>
      <c r="G19" s="1310"/>
      <c r="H19" s="1310"/>
      <c r="I19" s="1310"/>
      <c r="J19" s="1310"/>
      <c r="K19" s="1310"/>
      <c r="L19" s="1310"/>
      <c r="M19" s="1310"/>
      <c r="N19" s="1310"/>
      <c r="O19" s="1310"/>
      <c r="P19" s="1310"/>
      <c r="Q19" s="1310"/>
      <c r="R19" s="1310"/>
      <c r="S19" s="1310"/>
      <c r="T19" s="1310"/>
      <c r="U19" s="1310"/>
      <c r="V19" s="1310"/>
      <c r="W19" s="1310"/>
      <c r="X19" s="374"/>
    </row>
    <row r="20" spans="2:31">
      <c r="B20" s="372"/>
      <c r="X20" s="374"/>
    </row>
    <row r="21" spans="2:31" ht="22.5" customHeight="1">
      <c r="B21" s="372"/>
      <c r="C21" s="1307" t="str">
        <f>"　"&amp;IF(基本情報入力シート!E6="","令和　年　月　日",TEXT(基本情報入力シート!E6,"ggge年m月d日"))&amp;" 付けで交付申請を受け付けた事業について、省エネ型ノンフロン機器普及促進事業助成金交付要綱（令和４年12月14日付４都環公地温第2308号）第10条第１項の規定に基づき、下記のとおり交付することを決定したので、同条第２項に基づき通知します。"</f>
        <v>　令和　年　月　日 付けで交付申請を受け付けた事業について、省エネ型ノンフロン機器普及促進事業助成金交付要綱（令和４年12月14日付４都環公地温第2308号）第10条第１項の規定に基づき、下記のとおり交付することを決定したので、同条第２項に基づき通知します。</v>
      </c>
      <c r="D21" s="1307"/>
      <c r="E21" s="1307"/>
      <c r="F21" s="1307"/>
      <c r="G21" s="1307"/>
      <c r="H21" s="1307"/>
      <c r="I21" s="1307"/>
      <c r="J21" s="1307"/>
      <c r="K21" s="1307"/>
      <c r="L21" s="1307"/>
      <c r="M21" s="1307"/>
      <c r="N21" s="1307"/>
      <c r="O21" s="1307"/>
      <c r="P21" s="1307"/>
      <c r="Q21" s="1307"/>
      <c r="R21" s="1307"/>
      <c r="S21" s="1307"/>
      <c r="T21" s="1307"/>
      <c r="U21" s="1307"/>
      <c r="V21" s="1307"/>
      <c r="W21" s="1307"/>
      <c r="X21" s="374"/>
    </row>
    <row r="22" spans="2:31" ht="22.5" customHeight="1">
      <c r="B22" s="372"/>
      <c r="C22" s="1307"/>
      <c r="D22" s="1307"/>
      <c r="E22" s="1307"/>
      <c r="F22" s="1307"/>
      <c r="G22" s="1307"/>
      <c r="H22" s="1307"/>
      <c r="I22" s="1307"/>
      <c r="J22" s="1307"/>
      <c r="K22" s="1307"/>
      <c r="L22" s="1307"/>
      <c r="M22" s="1307"/>
      <c r="N22" s="1307"/>
      <c r="O22" s="1307"/>
      <c r="P22" s="1307"/>
      <c r="Q22" s="1307"/>
      <c r="R22" s="1307"/>
      <c r="S22" s="1307"/>
      <c r="T22" s="1307"/>
      <c r="U22" s="1307"/>
      <c r="V22" s="1307"/>
      <c r="W22" s="1307"/>
      <c r="X22" s="374"/>
    </row>
    <row r="23" spans="2:31" ht="22.5" customHeight="1">
      <c r="B23" s="372"/>
      <c r="C23" s="1307"/>
      <c r="D23" s="1307"/>
      <c r="E23" s="1307"/>
      <c r="F23" s="1307"/>
      <c r="G23" s="1307"/>
      <c r="H23" s="1307"/>
      <c r="I23" s="1307"/>
      <c r="J23" s="1307"/>
      <c r="K23" s="1307"/>
      <c r="L23" s="1307"/>
      <c r="M23" s="1307"/>
      <c r="N23" s="1307"/>
      <c r="O23" s="1307"/>
      <c r="P23" s="1307"/>
      <c r="Q23" s="1307"/>
      <c r="R23" s="1307"/>
      <c r="S23" s="1307"/>
      <c r="T23" s="1307"/>
      <c r="U23" s="1307"/>
      <c r="V23" s="1307"/>
      <c r="W23" s="1307"/>
      <c r="X23" s="374"/>
    </row>
    <row r="24" spans="2:31" ht="20">
      <c r="B24" s="372"/>
      <c r="C24" s="1306" t="s">
        <v>474</v>
      </c>
      <c r="D24" s="1306"/>
      <c r="E24" s="1306"/>
      <c r="F24" s="1306"/>
      <c r="G24" s="1306"/>
      <c r="H24" s="1306"/>
      <c r="I24" s="1306"/>
      <c r="J24" s="1306"/>
      <c r="K24" s="1306"/>
      <c r="L24" s="1306"/>
      <c r="M24" s="1306"/>
      <c r="N24" s="1306"/>
      <c r="O24" s="1306"/>
      <c r="P24" s="1306"/>
      <c r="Q24" s="1306"/>
      <c r="R24" s="1306"/>
      <c r="S24" s="1306"/>
      <c r="T24" s="1306"/>
      <c r="U24" s="1306"/>
      <c r="V24" s="1306"/>
      <c r="W24" s="1306"/>
      <c r="X24" s="374"/>
    </row>
    <row r="25" spans="2:31" ht="20">
      <c r="B25" s="372"/>
      <c r="C25" s="124" t="s">
        <v>470</v>
      </c>
      <c r="D25" s="124" t="s">
        <v>471</v>
      </c>
      <c r="E25" s="124"/>
      <c r="F25" s="124"/>
      <c r="G25" s="124"/>
      <c r="H25" s="124"/>
      <c r="I25" s="124"/>
      <c r="J25" s="124"/>
      <c r="K25" s="124"/>
      <c r="L25" s="124"/>
      <c r="M25" s="124"/>
      <c r="N25" s="124"/>
      <c r="O25" s="124"/>
      <c r="P25" s="124"/>
      <c r="Q25" s="124"/>
      <c r="R25" s="124"/>
      <c r="S25" s="124"/>
      <c r="T25" s="124"/>
      <c r="U25" s="124"/>
      <c r="V25" s="124"/>
      <c r="W25" s="124"/>
      <c r="X25" s="374"/>
    </row>
    <row r="26" spans="2:31" ht="20">
      <c r="B26" s="372"/>
      <c r="C26" s="375"/>
      <c r="D26" s="376" t="s">
        <v>475</v>
      </c>
      <c r="E26" s="1335"/>
      <c r="F26" s="1335"/>
      <c r="G26" s="1335"/>
      <c r="H26" s="1335"/>
      <c r="I26" s="1335"/>
      <c r="J26" s="1335"/>
      <c r="K26" s="1335"/>
      <c r="L26" s="124"/>
      <c r="M26" s="124"/>
      <c r="N26" s="124"/>
      <c r="O26" s="124"/>
      <c r="P26" s="124"/>
      <c r="Q26" s="124"/>
      <c r="R26" s="124"/>
      <c r="S26" s="124"/>
      <c r="T26" s="124"/>
      <c r="U26" s="124"/>
      <c r="V26" s="124"/>
      <c r="W26" s="124"/>
      <c r="X26" s="374"/>
    </row>
    <row r="27" spans="2:31" ht="20">
      <c r="B27" s="372"/>
      <c r="C27" s="375"/>
      <c r="D27" s="703" t="s">
        <v>1049</v>
      </c>
      <c r="E27" s="704"/>
      <c r="F27" s="1311" t="str">
        <f>IF(基本情報入力シート!E5="","",基本情報入力シート!E5)</f>
        <v/>
      </c>
      <c r="G27" s="1311"/>
      <c r="H27" s="1311"/>
      <c r="I27" s="1311"/>
      <c r="J27" s="1311"/>
      <c r="K27" s="1311"/>
      <c r="L27" s="671" t="s">
        <v>637</v>
      </c>
      <c r="M27" s="124"/>
      <c r="N27" s="124"/>
      <c r="O27" s="124"/>
      <c r="P27" s="124"/>
      <c r="Q27" s="124"/>
      <c r="R27" s="124"/>
      <c r="S27" s="124"/>
      <c r="T27" s="124"/>
      <c r="U27" s="124"/>
      <c r="V27" s="124"/>
      <c r="W27" s="124"/>
      <c r="X27" s="374"/>
    </row>
    <row r="28" spans="2:31" ht="20">
      <c r="B28" s="372"/>
      <c r="C28" s="124"/>
      <c r="D28" s="124"/>
      <c r="E28" s="124"/>
      <c r="F28" s="124"/>
      <c r="G28" s="124"/>
      <c r="H28" s="124"/>
      <c r="I28" s="124"/>
      <c r="J28" s="124"/>
      <c r="K28" s="124"/>
      <c r="L28" s="124"/>
      <c r="M28" s="124"/>
      <c r="N28" s="124"/>
      <c r="O28" s="124"/>
      <c r="P28" s="124"/>
      <c r="Q28" s="124"/>
      <c r="R28" s="124"/>
      <c r="S28" s="124"/>
      <c r="T28" s="124"/>
      <c r="U28" s="124"/>
      <c r="V28" s="124"/>
      <c r="W28" s="124"/>
      <c r="X28" s="374"/>
    </row>
    <row r="29" spans="2:31" ht="20">
      <c r="B29" s="372"/>
      <c r="C29" s="124" t="s">
        <v>472</v>
      </c>
      <c r="D29" s="124" t="s">
        <v>473</v>
      </c>
      <c r="E29" s="124"/>
      <c r="F29" s="124"/>
      <c r="G29" s="124"/>
      <c r="H29" s="124"/>
      <c r="I29" s="124"/>
      <c r="J29" s="124"/>
      <c r="K29" s="124"/>
      <c r="L29" s="124"/>
      <c r="M29" s="124"/>
      <c r="N29" s="124"/>
      <c r="O29" s="124"/>
      <c r="P29" s="124"/>
      <c r="Q29" s="124"/>
      <c r="R29" s="124"/>
      <c r="S29" s="124"/>
      <c r="T29" s="124"/>
      <c r="U29" s="124"/>
      <c r="V29" s="124"/>
      <c r="W29" s="124"/>
      <c r="X29" s="374"/>
    </row>
    <row r="30" spans="2:31" ht="20">
      <c r="B30" s="372"/>
      <c r="C30" s="124"/>
      <c r="D30" s="367" t="s">
        <v>61</v>
      </c>
      <c r="E30" s="43"/>
      <c r="F30" s="368" t="s">
        <v>479</v>
      </c>
      <c r="G30" s="43"/>
      <c r="H30" s="368" t="s">
        <v>478</v>
      </c>
      <c r="I30" s="43"/>
      <c r="J30" s="368" t="s">
        <v>477</v>
      </c>
      <c r="K30" s="377"/>
      <c r="L30" s="377"/>
      <c r="M30" s="377"/>
      <c r="N30" s="377"/>
      <c r="O30" s="377"/>
      <c r="P30" s="377"/>
      <c r="Q30" s="377"/>
      <c r="R30" s="377"/>
      <c r="S30" s="377"/>
      <c r="T30" s="377"/>
      <c r="U30" s="377"/>
      <c r="V30" s="377"/>
      <c r="W30" s="377"/>
      <c r="X30" s="374"/>
    </row>
    <row r="31" spans="2:31" ht="39.65" customHeight="1" thickBot="1">
      <c r="B31" s="372"/>
      <c r="C31" s="124"/>
      <c r="D31" s="124"/>
      <c r="E31" s="124"/>
      <c r="F31" s="124"/>
      <c r="G31" s="124"/>
      <c r="H31" s="124"/>
      <c r="I31" s="124"/>
      <c r="J31" s="124"/>
      <c r="K31" s="124"/>
      <c r="L31" s="124"/>
      <c r="M31" s="124"/>
      <c r="N31" s="124"/>
      <c r="O31" s="124"/>
      <c r="P31" s="124"/>
      <c r="Q31" s="124"/>
      <c r="R31" s="124"/>
      <c r="S31" s="124"/>
      <c r="T31" s="124"/>
      <c r="U31" s="124"/>
      <c r="V31" s="124"/>
      <c r="W31" s="124"/>
      <c r="X31" s="374"/>
    </row>
    <row r="32" spans="2:31" ht="39.65" customHeight="1" thickBot="1">
      <c r="B32" s="1328" t="s">
        <v>462</v>
      </c>
      <c r="C32" s="1329"/>
      <c r="D32" s="1329"/>
      <c r="E32" s="1329"/>
      <c r="F32" s="1329"/>
      <c r="G32" s="1329"/>
      <c r="H32" s="1330"/>
      <c r="I32" s="1299"/>
      <c r="J32" s="1299"/>
      <c r="K32" s="1299"/>
      <c r="L32" s="1299"/>
      <c r="M32" s="1299"/>
      <c r="N32" s="1300"/>
      <c r="O32" s="689"/>
      <c r="P32" s="690"/>
      <c r="Q32" s="690"/>
      <c r="R32" s="690"/>
      <c r="S32" s="690"/>
      <c r="T32" s="690"/>
      <c r="U32" s="690"/>
      <c r="V32" s="690"/>
      <c r="W32" s="690"/>
      <c r="X32" s="690"/>
      <c r="AA32" t="s">
        <v>803</v>
      </c>
      <c r="AC32" s="1303" t="s">
        <v>1067</v>
      </c>
      <c r="AD32" s="1304"/>
      <c r="AE32" s="1305"/>
    </row>
    <row r="33" spans="2:31" ht="14.4" customHeight="1">
      <c r="B33" s="378" t="s">
        <v>1065</v>
      </c>
    </row>
    <row r="34" spans="2:31" ht="14.4" customHeight="1" thickBot="1">
      <c r="B34" s="378" t="s">
        <v>1066</v>
      </c>
    </row>
    <row r="35" spans="2:31" ht="33.65" customHeight="1" thickBot="1">
      <c r="B35" s="1275" t="s">
        <v>484</v>
      </c>
      <c r="C35" s="1276"/>
      <c r="D35" s="1276"/>
      <c r="E35" s="1276"/>
      <c r="F35" s="1276"/>
      <c r="G35" s="1276"/>
      <c r="H35" s="1276"/>
      <c r="I35" s="1277"/>
      <c r="J35" s="1278"/>
      <c r="K35" s="1278"/>
      <c r="L35" s="1278"/>
      <c r="M35" s="1278"/>
      <c r="N35" s="1278"/>
      <c r="O35" s="1278"/>
      <c r="P35" s="1278"/>
      <c r="Q35" s="1278"/>
      <c r="R35" s="1278"/>
      <c r="S35" s="1278"/>
      <c r="T35" s="1278"/>
      <c r="U35" s="1279"/>
      <c r="V35" s="1280" t="s">
        <v>401</v>
      </c>
      <c r="W35" s="1281"/>
      <c r="X35" s="379"/>
      <c r="AA35" t="s">
        <v>803</v>
      </c>
      <c r="AC35" s="1312" t="s">
        <v>1050</v>
      </c>
      <c r="AD35" s="1313"/>
      <c r="AE35" s="1314"/>
    </row>
    <row r="36" spans="2:31" ht="24.65" customHeight="1" thickBot="1">
      <c r="B36" s="380" t="s">
        <v>402</v>
      </c>
      <c r="C36" s="381"/>
      <c r="D36" s="381"/>
      <c r="E36" s="381"/>
      <c r="F36" s="381"/>
      <c r="G36" s="381"/>
      <c r="H36" s="381"/>
      <c r="I36" s="381"/>
      <c r="J36" s="381"/>
      <c r="K36" s="382"/>
      <c r="L36" s="383"/>
      <c r="M36" s="383"/>
      <c r="N36" s="383"/>
      <c r="O36" s="383"/>
      <c r="P36" s="384"/>
      <c r="Q36" s="384"/>
      <c r="R36" s="384"/>
      <c r="S36" s="384"/>
      <c r="T36" s="384"/>
      <c r="U36" s="384"/>
      <c r="V36" s="384"/>
      <c r="W36" s="384"/>
      <c r="X36" s="384"/>
      <c r="Y36" s="384"/>
      <c r="AC36" s="1315"/>
      <c r="AD36" s="1316"/>
      <c r="AE36" s="1317"/>
    </row>
    <row r="37" spans="2:31" ht="34.75" customHeight="1">
      <c r="B37" s="1282" t="s">
        <v>403</v>
      </c>
      <c r="C37" s="1283"/>
      <c r="D37" s="1283"/>
      <c r="E37" s="1284"/>
      <c r="F37" s="44"/>
      <c r="G37" s="45"/>
      <c r="H37" s="45"/>
      <c r="I37" s="46"/>
      <c r="J37" s="1285" t="s">
        <v>404</v>
      </c>
      <c r="K37" s="1283"/>
      <c r="L37" s="1283"/>
      <c r="M37" s="1284"/>
      <c r="N37" s="44"/>
      <c r="O37" s="45"/>
      <c r="P37" s="46"/>
      <c r="Q37" s="1286" t="s">
        <v>893</v>
      </c>
      <c r="R37" s="1287"/>
      <c r="S37" s="1288"/>
      <c r="T37" s="385" t="s">
        <v>482</v>
      </c>
      <c r="U37" s="1295"/>
      <c r="V37" s="1296"/>
      <c r="W37" s="385" t="s">
        <v>483</v>
      </c>
      <c r="X37" s="1295"/>
      <c r="Y37" s="1296"/>
      <c r="AC37" s="1315"/>
      <c r="AD37" s="1316"/>
      <c r="AE37" s="1317"/>
    </row>
    <row r="38" spans="2:31" ht="20">
      <c r="B38" s="1289" t="s">
        <v>405</v>
      </c>
      <c r="C38" s="1290"/>
      <c r="D38" s="1290"/>
      <c r="E38" s="1291"/>
      <c r="F38" s="386" t="s">
        <v>406</v>
      </c>
      <c r="G38" s="387"/>
      <c r="H38" s="387"/>
      <c r="I38" s="387"/>
      <c r="J38" s="388"/>
      <c r="K38" s="388"/>
      <c r="L38" s="388"/>
      <c r="M38" s="388"/>
      <c r="N38" s="388"/>
      <c r="O38" s="388"/>
      <c r="P38" s="388"/>
      <c r="Q38" s="388"/>
      <c r="R38" s="388"/>
      <c r="S38" s="388"/>
      <c r="T38" s="388"/>
      <c r="U38" s="388"/>
      <c r="V38" s="388"/>
      <c r="W38" s="388"/>
      <c r="X38" s="388"/>
      <c r="Y38" s="389"/>
      <c r="AC38" s="1315"/>
      <c r="AD38" s="1316"/>
      <c r="AE38" s="1317"/>
    </row>
    <row r="39" spans="2:31" ht="37.75" customHeight="1" thickBot="1">
      <c r="B39" s="1292"/>
      <c r="C39" s="1293"/>
      <c r="D39" s="1293"/>
      <c r="E39" s="1294"/>
      <c r="F39" s="1272"/>
      <c r="G39" s="1273"/>
      <c r="H39" s="1273"/>
      <c r="I39" s="1273"/>
      <c r="J39" s="1273"/>
      <c r="K39" s="1273"/>
      <c r="L39" s="1273"/>
      <c r="M39" s="1273"/>
      <c r="N39" s="1273"/>
      <c r="O39" s="1273"/>
      <c r="P39" s="1273"/>
      <c r="Q39" s="1273"/>
      <c r="R39" s="1273"/>
      <c r="S39" s="1273"/>
      <c r="T39" s="1273"/>
      <c r="U39" s="1273"/>
      <c r="V39" s="1273"/>
      <c r="W39" s="1273"/>
      <c r="X39" s="1273"/>
      <c r="Y39" s="1274"/>
      <c r="AC39" s="1318"/>
      <c r="AD39" s="1319"/>
      <c r="AE39" s="1320"/>
    </row>
    <row r="40" spans="2:31" ht="36.65" customHeight="1" thickBot="1">
      <c r="B40" s="390"/>
      <c r="C40" s="1270" t="s">
        <v>407</v>
      </c>
      <c r="D40" s="1270"/>
      <c r="E40" s="1271"/>
      <c r="F40" s="47"/>
      <c r="G40" s="48"/>
      <c r="H40" s="48"/>
      <c r="I40" s="48"/>
      <c r="J40" s="48"/>
      <c r="K40" s="48"/>
      <c r="L40" s="49"/>
      <c r="M40" s="391" t="s">
        <v>408</v>
      </c>
      <c r="N40" s="392"/>
      <c r="O40" s="393"/>
      <c r="P40" s="393"/>
      <c r="Q40" s="393"/>
      <c r="R40" s="393"/>
      <c r="S40" s="393"/>
      <c r="T40" s="393"/>
      <c r="U40" s="393"/>
      <c r="V40" s="393"/>
      <c r="W40" s="393"/>
      <c r="X40" s="393"/>
      <c r="Y40" s="393"/>
      <c r="Z40" s="394"/>
    </row>
    <row r="41" spans="2:31">
      <c r="B41" s="395"/>
      <c r="C41" s="381"/>
      <c r="D41" s="381"/>
      <c r="E41" s="381"/>
      <c r="F41" s="381"/>
      <c r="G41" s="381"/>
      <c r="H41" s="381"/>
      <c r="I41" s="381"/>
      <c r="J41" s="381"/>
      <c r="K41" s="381"/>
      <c r="L41" s="381"/>
      <c r="M41" s="381"/>
      <c r="N41" s="381"/>
      <c r="O41" s="381"/>
      <c r="P41" s="381"/>
      <c r="Q41" s="381"/>
      <c r="R41" s="381"/>
      <c r="S41" s="381"/>
      <c r="T41" s="381"/>
      <c r="U41" s="381"/>
      <c r="V41" s="381"/>
      <c r="W41" s="381"/>
      <c r="X41" s="396"/>
      <c r="Y41" s="396"/>
      <c r="Z41" s="396"/>
    </row>
  </sheetData>
  <sheetProtection algorithmName="SHA-512" hashValue="5HCo1+6+o/RZi2sEgkneq3KFAR8D8rHATE60H6oBI+HxTXq8x3x42+TPDPZa3EseVgWSg91N6s+rkIMDDuHIjw==" saltValue="FYhJ06q3Qidty1gtfn5YNQ==" spinCount="100000" sheet="1" objects="1" scenarios="1" selectLockedCells="1"/>
  <protectedRanges>
    <protectedRange sqref="C14:F14" name="範囲1"/>
    <protectedRange sqref="G14:J14" name="範囲1_1"/>
  </protectedRanges>
  <mergeCells count="39">
    <mergeCell ref="AC35:AE39"/>
    <mergeCell ref="B1:X4"/>
    <mergeCell ref="AA2:AB2"/>
    <mergeCell ref="AA3:AB3"/>
    <mergeCell ref="AA4:AB4"/>
    <mergeCell ref="B7:X7"/>
    <mergeCell ref="G6:H6"/>
    <mergeCell ref="B32:H32"/>
    <mergeCell ref="I32:N32"/>
    <mergeCell ref="C13:N13"/>
    <mergeCell ref="C14:F14"/>
    <mergeCell ref="G14:K14"/>
    <mergeCell ref="E26:K26"/>
    <mergeCell ref="R9:T9"/>
    <mergeCell ref="U9:V9"/>
    <mergeCell ref="D10:M10"/>
    <mergeCell ref="B6:F6"/>
    <mergeCell ref="I6:N6"/>
    <mergeCell ref="C11:N12"/>
    <mergeCell ref="AC32:AE32"/>
    <mergeCell ref="C24:W24"/>
    <mergeCell ref="C21:W23"/>
    <mergeCell ref="P15:W15"/>
    <mergeCell ref="Q16:S16"/>
    <mergeCell ref="T16:W16"/>
    <mergeCell ref="Q17:W17"/>
    <mergeCell ref="C18:W19"/>
    <mergeCell ref="F27:K27"/>
    <mergeCell ref="C40:E40"/>
    <mergeCell ref="F39:Y39"/>
    <mergeCell ref="B35:H35"/>
    <mergeCell ref="I35:U35"/>
    <mergeCell ref="V35:W35"/>
    <mergeCell ref="B37:E37"/>
    <mergeCell ref="J37:M37"/>
    <mergeCell ref="Q37:S37"/>
    <mergeCell ref="B38:E39"/>
    <mergeCell ref="U37:V37"/>
    <mergeCell ref="X37:Y37"/>
  </mergeCells>
  <phoneticPr fontId="11"/>
  <conditionalFormatting sqref="C13:C14 G14 F27">
    <cfRule type="cellIs" dxfId="53" priority="4" operator="equal">
      <formula>""</formula>
    </cfRule>
  </conditionalFormatting>
  <conditionalFormatting sqref="I6">
    <cfRule type="containsBlanks" dxfId="52" priority="3">
      <formula>LEN(TRIM(I6))=0</formula>
    </cfRule>
  </conditionalFormatting>
  <conditionalFormatting sqref="I32">
    <cfRule type="containsBlanks" dxfId="51" priority="1">
      <formula>LEN(TRIM(I32))=0</formula>
    </cfRule>
  </conditionalFormatting>
  <conditionalFormatting sqref="Q9 U9 R10 T10 V10 E26 E30 G30 I30 I35 F37:I37 N37:P37 F39:F40 G40:L40">
    <cfRule type="containsBlanks" dxfId="50" priority="5">
      <formula>LEN(TRIM(E9))=0</formula>
    </cfRule>
  </conditionalFormatting>
  <conditionalFormatting sqref="U37 X37">
    <cfRule type="cellIs" dxfId="49" priority="7" operator="equal">
      <formula>""</formula>
    </cfRule>
  </conditionalFormatting>
  <dataValidations count="3">
    <dataValidation imeMode="halfAlpha" allowBlank="1" showInputMessage="1" showErrorMessage="1" sqref="F40:L40" xr:uid="{00000000-0002-0000-0B00-000000000000}"/>
    <dataValidation imeMode="fullKatakana" allowBlank="1" showInputMessage="1" showErrorMessage="1" sqref="F39" xr:uid="{00000000-0002-0000-0B00-000001000000}"/>
    <dataValidation type="list" allowBlank="1" showInputMessage="1" showErrorMessage="1" sqref="X37 U37" xr:uid="{00000000-0002-0000-0B00-000002000000}">
      <formula1>"✓"</formula1>
    </dataValidation>
  </dataValidations>
  <pageMargins left="0.7" right="0.7" top="0.75" bottom="0.75" header="0.3" footer="0.3"/>
  <pageSetup paperSize="9" scale="44" fitToWidth="0"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AG69"/>
  <sheetViews>
    <sheetView showGridLines="0" showZeros="0" zoomScaleNormal="100" zoomScaleSheetLayoutView="55" workbookViewId="0">
      <selection activeCell="V32" sqref="V32:W32"/>
    </sheetView>
  </sheetViews>
  <sheetFormatPr defaultRowHeight="14"/>
  <cols>
    <col min="1" max="1" width="1.9140625" style="398" customWidth="1"/>
    <col min="2" max="2" width="2.08203125" style="398" customWidth="1"/>
    <col min="3" max="3" width="1" style="398" customWidth="1"/>
    <col min="4" max="4" width="5.08203125" style="398" customWidth="1"/>
    <col min="5" max="5" width="3.1640625" style="398" customWidth="1"/>
    <col min="6" max="10" width="3.58203125" style="398" customWidth="1"/>
    <col min="11" max="11" width="3" style="398" customWidth="1"/>
    <col min="12" max="12" width="3.58203125" style="398" customWidth="1"/>
    <col min="13" max="13" width="4.1640625" style="398" customWidth="1"/>
    <col min="14" max="14" width="3.08203125" style="398" customWidth="1"/>
    <col min="15" max="15" width="3.58203125" style="398" customWidth="1"/>
    <col min="16" max="16" width="3.08203125" style="398" customWidth="1"/>
    <col min="17" max="17" width="5.08203125" style="398" customWidth="1"/>
    <col min="18" max="18" width="4" style="398" customWidth="1"/>
    <col min="19" max="19" width="3.1640625" style="398" customWidth="1"/>
    <col min="20" max="20" width="3.6640625" style="398" customWidth="1"/>
    <col min="21" max="21" width="4.58203125" style="399" customWidth="1"/>
    <col min="22" max="22" width="4.9140625" style="399" customWidth="1"/>
    <col min="23" max="23" width="3.58203125" style="399" customWidth="1"/>
    <col min="24" max="24" width="3.1640625" style="399" customWidth="1"/>
    <col min="25" max="25" width="2" style="399" customWidth="1"/>
    <col min="26" max="26" width="7.4140625" style="32" customWidth="1"/>
    <col min="27" max="32" width="4" style="32" customWidth="1"/>
    <col min="33" max="33" width="11.58203125" style="32" customWidth="1"/>
    <col min="34" max="238" width="8.6640625" style="398"/>
    <col min="239" max="239" width="2.1640625" style="398" customWidth="1"/>
    <col min="240" max="240" width="2.08203125" style="398" customWidth="1"/>
    <col min="241" max="241" width="1" style="398" customWidth="1"/>
    <col min="242" max="242" width="20.4140625" style="398" customWidth="1"/>
    <col min="243" max="243" width="1.08203125" style="398" customWidth="1"/>
    <col min="244" max="245" width="10.58203125" style="398" customWidth="1"/>
    <col min="246" max="246" width="1.58203125" style="398" customWidth="1"/>
    <col min="247" max="247" width="6.1640625" style="398" customWidth="1"/>
    <col min="248" max="248" width="4" style="398" customWidth="1"/>
    <col min="249" max="249" width="3.1640625" style="398" customWidth="1"/>
    <col min="250" max="250" width="0.6640625" style="398" customWidth="1"/>
    <col min="251" max="251" width="3" style="398" customWidth="1"/>
    <col min="252" max="252" width="3.1640625" style="398" customWidth="1"/>
    <col min="253" max="253" width="2.6640625" style="398" customWidth="1"/>
    <col min="254" max="254" width="3.1640625" style="398" customWidth="1"/>
    <col min="255" max="255" width="2.6640625" style="398" customWidth="1"/>
    <col min="256" max="256" width="1.6640625" style="398" customWidth="1"/>
    <col min="257" max="258" width="2" style="398" customWidth="1"/>
    <col min="259" max="259" width="6.5" style="398" customWidth="1"/>
    <col min="260" max="494" width="8.6640625" style="398"/>
    <col min="495" max="495" width="2.1640625" style="398" customWidth="1"/>
    <col min="496" max="496" width="2.08203125" style="398" customWidth="1"/>
    <col min="497" max="497" width="1" style="398" customWidth="1"/>
    <col min="498" max="498" width="20.4140625" style="398" customWidth="1"/>
    <col min="499" max="499" width="1.08203125" style="398" customWidth="1"/>
    <col min="500" max="501" width="10.58203125" style="398" customWidth="1"/>
    <col min="502" max="502" width="1.58203125" style="398" customWidth="1"/>
    <col min="503" max="503" width="6.1640625" style="398" customWidth="1"/>
    <col min="504" max="504" width="4" style="398" customWidth="1"/>
    <col min="505" max="505" width="3.1640625" style="398" customWidth="1"/>
    <col min="506" max="506" width="0.6640625" style="398" customWidth="1"/>
    <col min="507" max="507" width="3" style="398" customWidth="1"/>
    <col min="508" max="508" width="3.1640625" style="398" customWidth="1"/>
    <col min="509" max="509" width="2.6640625" style="398" customWidth="1"/>
    <col min="510" max="510" width="3.1640625" style="398" customWidth="1"/>
    <col min="511" max="511" width="2.6640625" style="398" customWidth="1"/>
    <col min="512" max="512" width="1.6640625" style="398" customWidth="1"/>
    <col min="513" max="514" width="2" style="398" customWidth="1"/>
    <col min="515" max="515" width="6.5" style="398" customWidth="1"/>
    <col min="516" max="750" width="8.6640625" style="398"/>
    <col min="751" max="751" width="2.1640625" style="398" customWidth="1"/>
    <col min="752" max="752" width="2.08203125" style="398" customWidth="1"/>
    <col min="753" max="753" width="1" style="398" customWidth="1"/>
    <col min="754" max="754" width="20.4140625" style="398" customWidth="1"/>
    <col min="755" max="755" width="1.08203125" style="398" customWidth="1"/>
    <col min="756" max="757" width="10.58203125" style="398" customWidth="1"/>
    <col min="758" max="758" width="1.58203125" style="398" customWidth="1"/>
    <col min="759" max="759" width="6.1640625" style="398" customWidth="1"/>
    <col min="760" max="760" width="4" style="398" customWidth="1"/>
    <col min="761" max="761" width="3.1640625" style="398" customWidth="1"/>
    <col min="762" max="762" width="0.6640625" style="398" customWidth="1"/>
    <col min="763" max="763" width="3" style="398" customWidth="1"/>
    <col min="764" max="764" width="3.1640625" style="398" customWidth="1"/>
    <col min="765" max="765" width="2.6640625" style="398" customWidth="1"/>
    <col min="766" max="766" width="3.1640625" style="398" customWidth="1"/>
    <col min="767" max="767" width="2.6640625" style="398" customWidth="1"/>
    <col min="768" max="768" width="1.6640625" style="398" customWidth="1"/>
    <col min="769" max="770" width="2" style="398" customWidth="1"/>
    <col min="771" max="771" width="6.5" style="398" customWidth="1"/>
    <col min="772" max="1006" width="8.6640625" style="398"/>
    <col min="1007" max="1007" width="2.1640625" style="398" customWidth="1"/>
    <col min="1008" max="1008" width="2.08203125" style="398" customWidth="1"/>
    <col min="1009" max="1009" width="1" style="398" customWidth="1"/>
    <col min="1010" max="1010" width="20.4140625" style="398" customWidth="1"/>
    <col min="1011" max="1011" width="1.08203125" style="398" customWidth="1"/>
    <col min="1012" max="1013" width="10.58203125" style="398" customWidth="1"/>
    <col min="1014" max="1014" width="1.58203125" style="398" customWidth="1"/>
    <col min="1015" max="1015" width="6.1640625" style="398" customWidth="1"/>
    <col min="1016" max="1016" width="4" style="398" customWidth="1"/>
    <col min="1017" max="1017" width="3.1640625" style="398" customWidth="1"/>
    <col min="1018" max="1018" width="0.6640625" style="398" customWidth="1"/>
    <col min="1019" max="1019" width="3" style="398" customWidth="1"/>
    <col min="1020" max="1020" width="3.1640625" style="398" customWidth="1"/>
    <col min="1021" max="1021" width="2.6640625" style="398" customWidth="1"/>
    <col min="1022" max="1022" width="3.1640625" style="398" customWidth="1"/>
    <col min="1023" max="1023" width="2.6640625" style="398" customWidth="1"/>
    <col min="1024" max="1024" width="1.6640625" style="398" customWidth="1"/>
    <col min="1025" max="1026" width="2" style="398" customWidth="1"/>
    <col min="1027" max="1027" width="6.5" style="398" customWidth="1"/>
    <col min="1028" max="1262" width="8.6640625" style="398"/>
    <col min="1263" max="1263" width="2.1640625" style="398" customWidth="1"/>
    <col min="1264" max="1264" width="2.08203125" style="398" customWidth="1"/>
    <col min="1265" max="1265" width="1" style="398" customWidth="1"/>
    <col min="1266" max="1266" width="20.4140625" style="398" customWidth="1"/>
    <col min="1267" max="1267" width="1.08203125" style="398" customWidth="1"/>
    <col min="1268" max="1269" width="10.58203125" style="398" customWidth="1"/>
    <col min="1270" max="1270" width="1.58203125" style="398" customWidth="1"/>
    <col min="1271" max="1271" width="6.1640625" style="398" customWidth="1"/>
    <col min="1272" max="1272" width="4" style="398" customWidth="1"/>
    <col min="1273" max="1273" width="3.1640625" style="398" customWidth="1"/>
    <col min="1274" max="1274" width="0.6640625" style="398" customWidth="1"/>
    <col min="1275" max="1275" width="3" style="398" customWidth="1"/>
    <col min="1276" max="1276" width="3.1640625" style="398" customWidth="1"/>
    <col min="1277" max="1277" width="2.6640625" style="398" customWidth="1"/>
    <col min="1278" max="1278" width="3.1640625" style="398" customWidth="1"/>
    <col min="1279" max="1279" width="2.6640625" style="398" customWidth="1"/>
    <col min="1280" max="1280" width="1.6640625" style="398" customWidth="1"/>
    <col min="1281" max="1282" width="2" style="398" customWidth="1"/>
    <col min="1283" max="1283" width="6.5" style="398" customWidth="1"/>
    <col min="1284" max="1518" width="8.6640625" style="398"/>
    <col min="1519" max="1519" width="2.1640625" style="398" customWidth="1"/>
    <col min="1520" max="1520" width="2.08203125" style="398" customWidth="1"/>
    <col min="1521" max="1521" width="1" style="398" customWidth="1"/>
    <col min="1522" max="1522" width="20.4140625" style="398" customWidth="1"/>
    <col min="1523" max="1523" width="1.08203125" style="398" customWidth="1"/>
    <col min="1524" max="1525" width="10.58203125" style="398" customWidth="1"/>
    <col min="1526" max="1526" width="1.58203125" style="398" customWidth="1"/>
    <col min="1527" max="1527" width="6.1640625" style="398" customWidth="1"/>
    <col min="1528" max="1528" width="4" style="398" customWidth="1"/>
    <col min="1529" max="1529" width="3.1640625" style="398" customWidth="1"/>
    <col min="1530" max="1530" width="0.6640625" style="398" customWidth="1"/>
    <col min="1531" max="1531" width="3" style="398" customWidth="1"/>
    <col min="1532" max="1532" width="3.1640625" style="398" customWidth="1"/>
    <col min="1533" max="1533" width="2.6640625" style="398" customWidth="1"/>
    <col min="1534" max="1534" width="3.1640625" style="398" customWidth="1"/>
    <col min="1535" max="1535" width="2.6640625" style="398" customWidth="1"/>
    <col min="1536" max="1536" width="1.6640625" style="398" customWidth="1"/>
    <col min="1537" max="1538" width="2" style="398" customWidth="1"/>
    <col min="1539" max="1539" width="6.5" style="398" customWidth="1"/>
    <col min="1540" max="1774" width="8.6640625" style="398"/>
    <col min="1775" max="1775" width="2.1640625" style="398" customWidth="1"/>
    <col min="1776" max="1776" width="2.08203125" style="398" customWidth="1"/>
    <col min="1777" max="1777" width="1" style="398" customWidth="1"/>
    <col min="1778" max="1778" width="20.4140625" style="398" customWidth="1"/>
    <col min="1779" max="1779" width="1.08203125" style="398" customWidth="1"/>
    <col min="1780" max="1781" width="10.58203125" style="398" customWidth="1"/>
    <col min="1782" max="1782" width="1.58203125" style="398" customWidth="1"/>
    <col min="1783" max="1783" width="6.1640625" style="398" customWidth="1"/>
    <col min="1784" max="1784" width="4" style="398" customWidth="1"/>
    <col min="1785" max="1785" width="3.1640625" style="398" customWidth="1"/>
    <col min="1786" max="1786" width="0.6640625" style="398" customWidth="1"/>
    <col min="1787" max="1787" width="3" style="398" customWidth="1"/>
    <col min="1788" max="1788" width="3.1640625" style="398" customWidth="1"/>
    <col min="1789" max="1789" width="2.6640625" style="398" customWidth="1"/>
    <col min="1790" max="1790" width="3.1640625" style="398" customWidth="1"/>
    <col min="1791" max="1791" width="2.6640625" style="398" customWidth="1"/>
    <col min="1792" max="1792" width="1.6640625" style="398" customWidth="1"/>
    <col min="1793" max="1794" width="2" style="398" customWidth="1"/>
    <col min="1795" max="1795" width="6.5" style="398" customWidth="1"/>
    <col min="1796" max="2030" width="8.6640625" style="398"/>
    <col min="2031" max="2031" width="2.1640625" style="398" customWidth="1"/>
    <col min="2032" max="2032" width="2.08203125" style="398" customWidth="1"/>
    <col min="2033" max="2033" width="1" style="398" customWidth="1"/>
    <col min="2034" max="2034" width="20.4140625" style="398" customWidth="1"/>
    <col min="2035" max="2035" width="1.08203125" style="398" customWidth="1"/>
    <col min="2036" max="2037" width="10.58203125" style="398" customWidth="1"/>
    <col min="2038" max="2038" width="1.58203125" style="398" customWidth="1"/>
    <col min="2039" max="2039" width="6.1640625" style="398" customWidth="1"/>
    <col min="2040" max="2040" width="4" style="398" customWidth="1"/>
    <col min="2041" max="2041" width="3.1640625" style="398" customWidth="1"/>
    <col min="2042" max="2042" width="0.6640625" style="398" customWidth="1"/>
    <col min="2043" max="2043" width="3" style="398" customWidth="1"/>
    <col min="2044" max="2044" width="3.1640625" style="398" customWidth="1"/>
    <col min="2045" max="2045" width="2.6640625" style="398" customWidth="1"/>
    <col min="2046" max="2046" width="3.1640625" style="398" customWidth="1"/>
    <col min="2047" max="2047" width="2.6640625" style="398" customWidth="1"/>
    <col min="2048" max="2048" width="1.6640625" style="398" customWidth="1"/>
    <col min="2049" max="2050" width="2" style="398" customWidth="1"/>
    <col min="2051" max="2051" width="6.5" style="398" customWidth="1"/>
    <col min="2052" max="2286" width="8.6640625" style="398"/>
    <col min="2287" max="2287" width="2.1640625" style="398" customWidth="1"/>
    <col min="2288" max="2288" width="2.08203125" style="398" customWidth="1"/>
    <col min="2289" max="2289" width="1" style="398" customWidth="1"/>
    <col min="2290" max="2290" width="20.4140625" style="398" customWidth="1"/>
    <col min="2291" max="2291" width="1.08203125" style="398" customWidth="1"/>
    <col min="2292" max="2293" width="10.58203125" style="398" customWidth="1"/>
    <col min="2294" max="2294" width="1.58203125" style="398" customWidth="1"/>
    <col min="2295" max="2295" width="6.1640625" style="398" customWidth="1"/>
    <col min="2296" max="2296" width="4" style="398" customWidth="1"/>
    <col min="2297" max="2297" width="3.1640625" style="398" customWidth="1"/>
    <col min="2298" max="2298" width="0.6640625" style="398" customWidth="1"/>
    <col min="2299" max="2299" width="3" style="398" customWidth="1"/>
    <col min="2300" max="2300" width="3.1640625" style="398" customWidth="1"/>
    <col min="2301" max="2301" width="2.6640625" style="398" customWidth="1"/>
    <col min="2302" max="2302" width="3.1640625" style="398" customWidth="1"/>
    <col min="2303" max="2303" width="2.6640625" style="398" customWidth="1"/>
    <col min="2304" max="2304" width="1.6640625" style="398" customWidth="1"/>
    <col min="2305" max="2306" width="2" style="398" customWidth="1"/>
    <col min="2307" max="2307" width="6.5" style="398" customWidth="1"/>
    <col min="2308" max="2542" width="8.6640625" style="398"/>
    <col min="2543" max="2543" width="2.1640625" style="398" customWidth="1"/>
    <col min="2544" max="2544" width="2.08203125" style="398" customWidth="1"/>
    <col min="2545" max="2545" width="1" style="398" customWidth="1"/>
    <col min="2546" max="2546" width="20.4140625" style="398" customWidth="1"/>
    <col min="2547" max="2547" width="1.08203125" style="398" customWidth="1"/>
    <col min="2548" max="2549" width="10.58203125" style="398" customWidth="1"/>
    <col min="2550" max="2550" width="1.58203125" style="398" customWidth="1"/>
    <col min="2551" max="2551" width="6.1640625" style="398" customWidth="1"/>
    <col min="2552" max="2552" width="4" style="398" customWidth="1"/>
    <col min="2553" max="2553" width="3.1640625" style="398" customWidth="1"/>
    <col min="2554" max="2554" width="0.6640625" style="398" customWidth="1"/>
    <col min="2555" max="2555" width="3" style="398" customWidth="1"/>
    <col min="2556" max="2556" width="3.1640625" style="398" customWidth="1"/>
    <col min="2557" max="2557" width="2.6640625" style="398" customWidth="1"/>
    <col min="2558" max="2558" width="3.1640625" style="398" customWidth="1"/>
    <col min="2559" max="2559" width="2.6640625" style="398" customWidth="1"/>
    <col min="2560" max="2560" width="1.6640625" style="398" customWidth="1"/>
    <col min="2561" max="2562" width="2" style="398" customWidth="1"/>
    <col min="2563" max="2563" width="6.5" style="398" customWidth="1"/>
    <col min="2564" max="2798" width="8.6640625" style="398"/>
    <col min="2799" max="2799" width="2.1640625" style="398" customWidth="1"/>
    <col min="2800" max="2800" width="2.08203125" style="398" customWidth="1"/>
    <col min="2801" max="2801" width="1" style="398" customWidth="1"/>
    <col min="2802" max="2802" width="20.4140625" style="398" customWidth="1"/>
    <col min="2803" max="2803" width="1.08203125" style="398" customWidth="1"/>
    <col min="2804" max="2805" width="10.58203125" style="398" customWidth="1"/>
    <col min="2806" max="2806" width="1.58203125" style="398" customWidth="1"/>
    <col min="2807" max="2807" width="6.1640625" style="398" customWidth="1"/>
    <col min="2808" max="2808" width="4" style="398" customWidth="1"/>
    <col min="2809" max="2809" width="3.1640625" style="398" customWidth="1"/>
    <col min="2810" max="2810" width="0.6640625" style="398" customWidth="1"/>
    <col min="2811" max="2811" width="3" style="398" customWidth="1"/>
    <col min="2812" max="2812" width="3.1640625" style="398" customWidth="1"/>
    <col min="2813" max="2813" width="2.6640625" style="398" customWidth="1"/>
    <col min="2814" max="2814" width="3.1640625" style="398" customWidth="1"/>
    <col min="2815" max="2815" width="2.6640625" style="398" customWidth="1"/>
    <col min="2816" max="2816" width="1.6640625" style="398" customWidth="1"/>
    <col min="2817" max="2818" width="2" style="398" customWidth="1"/>
    <col min="2819" max="2819" width="6.5" style="398" customWidth="1"/>
    <col min="2820" max="3054" width="8.6640625" style="398"/>
    <col min="3055" max="3055" width="2.1640625" style="398" customWidth="1"/>
    <col min="3056" max="3056" width="2.08203125" style="398" customWidth="1"/>
    <col min="3057" max="3057" width="1" style="398" customWidth="1"/>
    <col min="3058" max="3058" width="20.4140625" style="398" customWidth="1"/>
    <col min="3059" max="3059" width="1.08203125" style="398" customWidth="1"/>
    <col min="3060" max="3061" width="10.58203125" style="398" customWidth="1"/>
    <col min="3062" max="3062" width="1.58203125" style="398" customWidth="1"/>
    <col min="3063" max="3063" width="6.1640625" style="398" customWidth="1"/>
    <col min="3064" max="3064" width="4" style="398" customWidth="1"/>
    <col min="3065" max="3065" width="3.1640625" style="398" customWidth="1"/>
    <col min="3066" max="3066" width="0.6640625" style="398" customWidth="1"/>
    <col min="3067" max="3067" width="3" style="398" customWidth="1"/>
    <col min="3068" max="3068" width="3.1640625" style="398" customWidth="1"/>
    <col min="3069" max="3069" width="2.6640625" style="398" customWidth="1"/>
    <col min="3070" max="3070" width="3.1640625" style="398" customWidth="1"/>
    <col min="3071" max="3071" width="2.6640625" style="398" customWidth="1"/>
    <col min="3072" max="3072" width="1.6640625" style="398" customWidth="1"/>
    <col min="3073" max="3074" width="2" style="398" customWidth="1"/>
    <col min="3075" max="3075" width="6.5" style="398" customWidth="1"/>
    <col min="3076" max="3310" width="8.6640625" style="398"/>
    <col min="3311" max="3311" width="2.1640625" style="398" customWidth="1"/>
    <col min="3312" max="3312" width="2.08203125" style="398" customWidth="1"/>
    <col min="3313" max="3313" width="1" style="398" customWidth="1"/>
    <col min="3314" max="3314" width="20.4140625" style="398" customWidth="1"/>
    <col min="3315" max="3315" width="1.08203125" style="398" customWidth="1"/>
    <col min="3316" max="3317" width="10.58203125" style="398" customWidth="1"/>
    <col min="3318" max="3318" width="1.58203125" style="398" customWidth="1"/>
    <col min="3319" max="3319" width="6.1640625" style="398" customWidth="1"/>
    <col min="3320" max="3320" width="4" style="398" customWidth="1"/>
    <col min="3321" max="3321" width="3.1640625" style="398" customWidth="1"/>
    <col min="3322" max="3322" width="0.6640625" style="398" customWidth="1"/>
    <col min="3323" max="3323" width="3" style="398" customWidth="1"/>
    <col min="3324" max="3324" width="3.1640625" style="398" customWidth="1"/>
    <col min="3325" max="3325" width="2.6640625" style="398" customWidth="1"/>
    <col min="3326" max="3326" width="3.1640625" style="398" customWidth="1"/>
    <col min="3327" max="3327" width="2.6640625" style="398" customWidth="1"/>
    <col min="3328" max="3328" width="1.6640625" style="398" customWidth="1"/>
    <col min="3329" max="3330" width="2" style="398" customWidth="1"/>
    <col min="3331" max="3331" width="6.5" style="398" customWidth="1"/>
    <col min="3332" max="3566" width="8.6640625" style="398"/>
    <col min="3567" max="3567" width="2.1640625" style="398" customWidth="1"/>
    <col min="3568" max="3568" width="2.08203125" style="398" customWidth="1"/>
    <col min="3569" max="3569" width="1" style="398" customWidth="1"/>
    <col min="3570" max="3570" width="20.4140625" style="398" customWidth="1"/>
    <col min="3571" max="3571" width="1.08203125" style="398" customWidth="1"/>
    <col min="3572" max="3573" width="10.58203125" style="398" customWidth="1"/>
    <col min="3574" max="3574" width="1.58203125" style="398" customWidth="1"/>
    <col min="3575" max="3575" width="6.1640625" style="398" customWidth="1"/>
    <col min="3576" max="3576" width="4" style="398" customWidth="1"/>
    <col min="3577" max="3577" width="3.1640625" style="398" customWidth="1"/>
    <col min="3578" max="3578" width="0.6640625" style="398" customWidth="1"/>
    <col min="3579" max="3579" width="3" style="398" customWidth="1"/>
    <col min="3580" max="3580" width="3.1640625" style="398" customWidth="1"/>
    <col min="3581" max="3581" width="2.6640625" style="398" customWidth="1"/>
    <col min="3582" max="3582" width="3.1640625" style="398" customWidth="1"/>
    <col min="3583" max="3583" width="2.6640625" style="398" customWidth="1"/>
    <col min="3584" max="3584" width="1.6640625" style="398" customWidth="1"/>
    <col min="3585" max="3586" width="2" style="398" customWidth="1"/>
    <col min="3587" max="3587" width="6.5" style="398" customWidth="1"/>
    <col min="3588" max="3822" width="8.6640625" style="398"/>
    <col min="3823" max="3823" width="2.1640625" style="398" customWidth="1"/>
    <col min="3824" max="3824" width="2.08203125" style="398" customWidth="1"/>
    <col min="3825" max="3825" width="1" style="398" customWidth="1"/>
    <col min="3826" max="3826" width="20.4140625" style="398" customWidth="1"/>
    <col min="3827" max="3827" width="1.08203125" style="398" customWidth="1"/>
    <col min="3828" max="3829" width="10.58203125" style="398" customWidth="1"/>
    <col min="3830" max="3830" width="1.58203125" style="398" customWidth="1"/>
    <col min="3831" max="3831" width="6.1640625" style="398" customWidth="1"/>
    <col min="3832" max="3832" width="4" style="398" customWidth="1"/>
    <col min="3833" max="3833" width="3.1640625" style="398" customWidth="1"/>
    <col min="3834" max="3834" width="0.6640625" style="398" customWidth="1"/>
    <col min="3835" max="3835" width="3" style="398" customWidth="1"/>
    <col min="3836" max="3836" width="3.1640625" style="398" customWidth="1"/>
    <col min="3837" max="3837" width="2.6640625" style="398" customWidth="1"/>
    <col min="3838" max="3838" width="3.1640625" style="398" customWidth="1"/>
    <col min="3839" max="3839" width="2.6640625" style="398" customWidth="1"/>
    <col min="3840" max="3840" width="1.6640625" style="398" customWidth="1"/>
    <col min="3841" max="3842" width="2" style="398" customWidth="1"/>
    <col min="3843" max="3843" width="6.5" style="398" customWidth="1"/>
    <col min="3844" max="4078" width="8.6640625" style="398"/>
    <col min="4079" max="4079" width="2.1640625" style="398" customWidth="1"/>
    <col min="4080" max="4080" width="2.08203125" style="398" customWidth="1"/>
    <col min="4081" max="4081" width="1" style="398" customWidth="1"/>
    <col min="4082" max="4082" width="20.4140625" style="398" customWidth="1"/>
    <col min="4083" max="4083" width="1.08203125" style="398" customWidth="1"/>
    <col min="4084" max="4085" width="10.58203125" style="398" customWidth="1"/>
    <col min="4086" max="4086" width="1.58203125" style="398" customWidth="1"/>
    <col min="4087" max="4087" width="6.1640625" style="398" customWidth="1"/>
    <col min="4088" max="4088" width="4" style="398" customWidth="1"/>
    <col min="4089" max="4089" width="3.1640625" style="398" customWidth="1"/>
    <col min="4090" max="4090" width="0.6640625" style="398" customWidth="1"/>
    <col min="4091" max="4091" width="3" style="398" customWidth="1"/>
    <col min="4092" max="4092" width="3.1640625" style="398" customWidth="1"/>
    <col min="4093" max="4093" width="2.6640625" style="398" customWidth="1"/>
    <col min="4094" max="4094" width="3.1640625" style="398" customWidth="1"/>
    <col min="4095" max="4095" width="2.6640625" style="398" customWidth="1"/>
    <col min="4096" max="4096" width="1.6640625" style="398" customWidth="1"/>
    <col min="4097" max="4098" width="2" style="398" customWidth="1"/>
    <col min="4099" max="4099" width="6.5" style="398" customWidth="1"/>
    <col min="4100" max="4334" width="8.6640625" style="398"/>
    <col min="4335" max="4335" width="2.1640625" style="398" customWidth="1"/>
    <col min="4336" max="4336" width="2.08203125" style="398" customWidth="1"/>
    <col min="4337" max="4337" width="1" style="398" customWidth="1"/>
    <col min="4338" max="4338" width="20.4140625" style="398" customWidth="1"/>
    <col min="4339" max="4339" width="1.08203125" style="398" customWidth="1"/>
    <col min="4340" max="4341" width="10.58203125" style="398" customWidth="1"/>
    <col min="4342" max="4342" width="1.58203125" style="398" customWidth="1"/>
    <col min="4343" max="4343" width="6.1640625" style="398" customWidth="1"/>
    <col min="4344" max="4344" width="4" style="398" customWidth="1"/>
    <col min="4345" max="4345" width="3.1640625" style="398" customWidth="1"/>
    <col min="4346" max="4346" width="0.6640625" style="398" customWidth="1"/>
    <col min="4347" max="4347" width="3" style="398" customWidth="1"/>
    <col min="4348" max="4348" width="3.1640625" style="398" customWidth="1"/>
    <col min="4349" max="4349" width="2.6640625" style="398" customWidth="1"/>
    <col min="4350" max="4350" width="3.1640625" style="398" customWidth="1"/>
    <col min="4351" max="4351" width="2.6640625" style="398" customWidth="1"/>
    <col min="4352" max="4352" width="1.6640625" style="398" customWidth="1"/>
    <col min="4353" max="4354" width="2" style="398" customWidth="1"/>
    <col min="4355" max="4355" width="6.5" style="398" customWidth="1"/>
    <col min="4356" max="4590" width="8.6640625" style="398"/>
    <col min="4591" max="4591" width="2.1640625" style="398" customWidth="1"/>
    <col min="4592" max="4592" width="2.08203125" style="398" customWidth="1"/>
    <col min="4593" max="4593" width="1" style="398" customWidth="1"/>
    <col min="4594" max="4594" width="20.4140625" style="398" customWidth="1"/>
    <col min="4595" max="4595" width="1.08203125" style="398" customWidth="1"/>
    <col min="4596" max="4597" width="10.58203125" style="398" customWidth="1"/>
    <col min="4598" max="4598" width="1.58203125" style="398" customWidth="1"/>
    <col min="4599" max="4599" width="6.1640625" style="398" customWidth="1"/>
    <col min="4600" max="4600" width="4" style="398" customWidth="1"/>
    <col min="4601" max="4601" width="3.1640625" style="398" customWidth="1"/>
    <col min="4602" max="4602" width="0.6640625" style="398" customWidth="1"/>
    <col min="4603" max="4603" width="3" style="398" customWidth="1"/>
    <col min="4604" max="4604" width="3.1640625" style="398" customWidth="1"/>
    <col min="4605" max="4605" width="2.6640625" style="398" customWidth="1"/>
    <col min="4606" max="4606" width="3.1640625" style="398" customWidth="1"/>
    <col min="4607" max="4607" width="2.6640625" style="398" customWidth="1"/>
    <col min="4608" max="4608" width="1.6640625" style="398" customWidth="1"/>
    <col min="4609" max="4610" width="2" style="398" customWidth="1"/>
    <col min="4611" max="4611" width="6.5" style="398" customWidth="1"/>
    <col min="4612" max="4846" width="8.6640625" style="398"/>
    <col min="4847" max="4847" width="2.1640625" style="398" customWidth="1"/>
    <col min="4848" max="4848" width="2.08203125" style="398" customWidth="1"/>
    <col min="4849" max="4849" width="1" style="398" customWidth="1"/>
    <col min="4850" max="4850" width="20.4140625" style="398" customWidth="1"/>
    <col min="4851" max="4851" width="1.08203125" style="398" customWidth="1"/>
    <col min="4852" max="4853" width="10.58203125" style="398" customWidth="1"/>
    <col min="4854" max="4854" width="1.58203125" style="398" customWidth="1"/>
    <col min="4855" max="4855" width="6.1640625" style="398" customWidth="1"/>
    <col min="4856" max="4856" width="4" style="398" customWidth="1"/>
    <col min="4857" max="4857" width="3.1640625" style="398" customWidth="1"/>
    <col min="4858" max="4858" width="0.6640625" style="398" customWidth="1"/>
    <col min="4859" max="4859" width="3" style="398" customWidth="1"/>
    <col min="4860" max="4860" width="3.1640625" style="398" customWidth="1"/>
    <col min="4861" max="4861" width="2.6640625" style="398" customWidth="1"/>
    <col min="4862" max="4862" width="3.1640625" style="398" customWidth="1"/>
    <col min="4863" max="4863" width="2.6640625" style="398" customWidth="1"/>
    <col min="4864" max="4864" width="1.6640625" style="398" customWidth="1"/>
    <col min="4865" max="4866" width="2" style="398" customWidth="1"/>
    <col min="4867" max="4867" width="6.5" style="398" customWidth="1"/>
    <col min="4868" max="5102" width="8.6640625" style="398"/>
    <col min="5103" max="5103" width="2.1640625" style="398" customWidth="1"/>
    <col min="5104" max="5104" width="2.08203125" style="398" customWidth="1"/>
    <col min="5105" max="5105" width="1" style="398" customWidth="1"/>
    <col min="5106" max="5106" width="20.4140625" style="398" customWidth="1"/>
    <col min="5107" max="5107" width="1.08203125" style="398" customWidth="1"/>
    <col min="5108" max="5109" width="10.58203125" style="398" customWidth="1"/>
    <col min="5110" max="5110" width="1.58203125" style="398" customWidth="1"/>
    <col min="5111" max="5111" width="6.1640625" style="398" customWidth="1"/>
    <col min="5112" max="5112" width="4" style="398" customWidth="1"/>
    <col min="5113" max="5113" width="3.1640625" style="398" customWidth="1"/>
    <col min="5114" max="5114" width="0.6640625" style="398" customWidth="1"/>
    <col min="5115" max="5115" width="3" style="398" customWidth="1"/>
    <col min="5116" max="5116" width="3.1640625" style="398" customWidth="1"/>
    <col min="5117" max="5117" width="2.6640625" style="398" customWidth="1"/>
    <col min="5118" max="5118" width="3.1640625" style="398" customWidth="1"/>
    <col min="5119" max="5119" width="2.6640625" style="398" customWidth="1"/>
    <col min="5120" max="5120" width="1.6640625" style="398" customWidth="1"/>
    <col min="5121" max="5122" width="2" style="398" customWidth="1"/>
    <col min="5123" max="5123" width="6.5" style="398" customWidth="1"/>
    <col min="5124" max="5358" width="8.6640625" style="398"/>
    <col min="5359" max="5359" width="2.1640625" style="398" customWidth="1"/>
    <col min="5360" max="5360" width="2.08203125" style="398" customWidth="1"/>
    <col min="5361" max="5361" width="1" style="398" customWidth="1"/>
    <col min="5362" max="5362" width="20.4140625" style="398" customWidth="1"/>
    <col min="5363" max="5363" width="1.08203125" style="398" customWidth="1"/>
    <col min="5364" max="5365" width="10.58203125" style="398" customWidth="1"/>
    <col min="5366" max="5366" width="1.58203125" style="398" customWidth="1"/>
    <col min="5367" max="5367" width="6.1640625" style="398" customWidth="1"/>
    <col min="5368" max="5368" width="4" style="398" customWidth="1"/>
    <col min="5369" max="5369" width="3.1640625" style="398" customWidth="1"/>
    <col min="5370" max="5370" width="0.6640625" style="398" customWidth="1"/>
    <col min="5371" max="5371" width="3" style="398" customWidth="1"/>
    <col min="5372" max="5372" width="3.1640625" style="398" customWidth="1"/>
    <col min="5373" max="5373" width="2.6640625" style="398" customWidth="1"/>
    <col min="5374" max="5374" width="3.1640625" style="398" customWidth="1"/>
    <col min="5375" max="5375" width="2.6640625" style="398" customWidth="1"/>
    <col min="5376" max="5376" width="1.6640625" style="398" customWidth="1"/>
    <col min="5377" max="5378" width="2" style="398" customWidth="1"/>
    <col min="5379" max="5379" width="6.5" style="398" customWidth="1"/>
    <col min="5380" max="5614" width="8.6640625" style="398"/>
    <col min="5615" max="5615" width="2.1640625" style="398" customWidth="1"/>
    <col min="5616" max="5616" width="2.08203125" style="398" customWidth="1"/>
    <col min="5617" max="5617" width="1" style="398" customWidth="1"/>
    <col min="5618" max="5618" width="20.4140625" style="398" customWidth="1"/>
    <col min="5619" max="5619" width="1.08203125" style="398" customWidth="1"/>
    <col min="5620" max="5621" width="10.58203125" style="398" customWidth="1"/>
    <col min="5622" max="5622" width="1.58203125" style="398" customWidth="1"/>
    <col min="5623" max="5623" width="6.1640625" style="398" customWidth="1"/>
    <col min="5624" max="5624" width="4" style="398" customWidth="1"/>
    <col min="5625" max="5625" width="3.1640625" style="398" customWidth="1"/>
    <col min="5626" max="5626" width="0.6640625" style="398" customWidth="1"/>
    <col min="5627" max="5627" width="3" style="398" customWidth="1"/>
    <col min="5628" max="5628" width="3.1640625" style="398" customWidth="1"/>
    <col min="5629" max="5629" width="2.6640625" style="398" customWidth="1"/>
    <col min="5630" max="5630" width="3.1640625" style="398" customWidth="1"/>
    <col min="5631" max="5631" width="2.6640625" style="398" customWidth="1"/>
    <col min="5632" max="5632" width="1.6640625" style="398" customWidth="1"/>
    <col min="5633" max="5634" width="2" style="398" customWidth="1"/>
    <col min="5635" max="5635" width="6.5" style="398" customWidth="1"/>
    <col min="5636" max="5870" width="8.6640625" style="398"/>
    <col min="5871" max="5871" width="2.1640625" style="398" customWidth="1"/>
    <col min="5872" max="5872" width="2.08203125" style="398" customWidth="1"/>
    <col min="5873" max="5873" width="1" style="398" customWidth="1"/>
    <col min="5874" max="5874" width="20.4140625" style="398" customWidth="1"/>
    <col min="5875" max="5875" width="1.08203125" style="398" customWidth="1"/>
    <col min="5876" max="5877" width="10.58203125" style="398" customWidth="1"/>
    <col min="5878" max="5878" width="1.58203125" style="398" customWidth="1"/>
    <col min="5879" max="5879" width="6.1640625" style="398" customWidth="1"/>
    <col min="5880" max="5880" width="4" style="398" customWidth="1"/>
    <col min="5881" max="5881" width="3.1640625" style="398" customWidth="1"/>
    <col min="5882" max="5882" width="0.6640625" style="398" customWidth="1"/>
    <col min="5883" max="5883" width="3" style="398" customWidth="1"/>
    <col min="5884" max="5884" width="3.1640625" style="398" customWidth="1"/>
    <col min="5885" max="5885" width="2.6640625" style="398" customWidth="1"/>
    <col min="5886" max="5886" width="3.1640625" style="398" customWidth="1"/>
    <col min="5887" max="5887" width="2.6640625" style="398" customWidth="1"/>
    <col min="5888" max="5888" width="1.6640625" style="398" customWidth="1"/>
    <col min="5889" max="5890" width="2" style="398" customWidth="1"/>
    <col min="5891" max="5891" width="6.5" style="398" customWidth="1"/>
    <col min="5892" max="6126" width="8.6640625" style="398"/>
    <col min="6127" max="6127" width="2.1640625" style="398" customWidth="1"/>
    <col min="6128" max="6128" width="2.08203125" style="398" customWidth="1"/>
    <col min="6129" max="6129" width="1" style="398" customWidth="1"/>
    <col min="6130" max="6130" width="20.4140625" style="398" customWidth="1"/>
    <col min="6131" max="6131" width="1.08203125" style="398" customWidth="1"/>
    <col min="6132" max="6133" width="10.58203125" style="398" customWidth="1"/>
    <col min="6134" max="6134" width="1.58203125" style="398" customWidth="1"/>
    <col min="6135" max="6135" width="6.1640625" style="398" customWidth="1"/>
    <col min="6136" max="6136" width="4" style="398" customWidth="1"/>
    <col min="6137" max="6137" width="3.1640625" style="398" customWidth="1"/>
    <col min="6138" max="6138" width="0.6640625" style="398" customWidth="1"/>
    <col min="6139" max="6139" width="3" style="398" customWidth="1"/>
    <col min="6140" max="6140" width="3.1640625" style="398" customWidth="1"/>
    <col min="6141" max="6141" width="2.6640625" style="398" customWidth="1"/>
    <col min="6142" max="6142" width="3.1640625" style="398" customWidth="1"/>
    <col min="6143" max="6143" width="2.6640625" style="398" customWidth="1"/>
    <col min="6144" max="6144" width="1.6640625" style="398" customWidth="1"/>
    <col min="6145" max="6146" width="2" style="398" customWidth="1"/>
    <col min="6147" max="6147" width="6.5" style="398" customWidth="1"/>
    <col min="6148" max="6382" width="8.6640625" style="398"/>
    <col min="6383" max="6383" width="2.1640625" style="398" customWidth="1"/>
    <col min="6384" max="6384" width="2.08203125" style="398" customWidth="1"/>
    <col min="6385" max="6385" width="1" style="398" customWidth="1"/>
    <col min="6386" max="6386" width="20.4140625" style="398" customWidth="1"/>
    <col min="6387" max="6387" width="1.08203125" style="398" customWidth="1"/>
    <col min="6388" max="6389" width="10.58203125" style="398" customWidth="1"/>
    <col min="6390" max="6390" width="1.58203125" style="398" customWidth="1"/>
    <col min="6391" max="6391" width="6.1640625" style="398" customWidth="1"/>
    <col min="6392" max="6392" width="4" style="398" customWidth="1"/>
    <col min="6393" max="6393" width="3.1640625" style="398" customWidth="1"/>
    <col min="6394" max="6394" width="0.6640625" style="398" customWidth="1"/>
    <col min="6395" max="6395" width="3" style="398" customWidth="1"/>
    <col min="6396" max="6396" width="3.1640625" style="398" customWidth="1"/>
    <col min="6397" max="6397" width="2.6640625" style="398" customWidth="1"/>
    <col min="6398" max="6398" width="3.1640625" style="398" customWidth="1"/>
    <col min="6399" max="6399" width="2.6640625" style="398" customWidth="1"/>
    <col min="6400" max="6400" width="1.6640625" style="398" customWidth="1"/>
    <col min="6401" max="6402" width="2" style="398" customWidth="1"/>
    <col min="6403" max="6403" width="6.5" style="398" customWidth="1"/>
    <col min="6404" max="6638" width="8.6640625" style="398"/>
    <col min="6639" max="6639" width="2.1640625" style="398" customWidth="1"/>
    <col min="6640" max="6640" width="2.08203125" style="398" customWidth="1"/>
    <col min="6641" max="6641" width="1" style="398" customWidth="1"/>
    <col min="6642" max="6642" width="20.4140625" style="398" customWidth="1"/>
    <col min="6643" max="6643" width="1.08203125" style="398" customWidth="1"/>
    <col min="6644" max="6645" width="10.58203125" style="398" customWidth="1"/>
    <col min="6646" max="6646" width="1.58203125" style="398" customWidth="1"/>
    <col min="6647" max="6647" width="6.1640625" style="398" customWidth="1"/>
    <col min="6648" max="6648" width="4" style="398" customWidth="1"/>
    <col min="6649" max="6649" width="3.1640625" style="398" customWidth="1"/>
    <col min="6650" max="6650" width="0.6640625" style="398" customWidth="1"/>
    <col min="6651" max="6651" width="3" style="398" customWidth="1"/>
    <col min="6652" max="6652" width="3.1640625" style="398" customWidth="1"/>
    <col min="6653" max="6653" width="2.6640625" style="398" customWidth="1"/>
    <col min="6654" max="6654" width="3.1640625" style="398" customWidth="1"/>
    <col min="6655" max="6655" width="2.6640625" style="398" customWidth="1"/>
    <col min="6656" max="6656" width="1.6640625" style="398" customWidth="1"/>
    <col min="6657" max="6658" width="2" style="398" customWidth="1"/>
    <col min="6659" max="6659" width="6.5" style="398" customWidth="1"/>
    <col min="6660" max="6894" width="8.6640625" style="398"/>
    <col min="6895" max="6895" width="2.1640625" style="398" customWidth="1"/>
    <col min="6896" max="6896" width="2.08203125" style="398" customWidth="1"/>
    <col min="6897" max="6897" width="1" style="398" customWidth="1"/>
    <col min="6898" max="6898" width="20.4140625" style="398" customWidth="1"/>
    <col min="6899" max="6899" width="1.08203125" style="398" customWidth="1"/>
    <col min="6900" max="6901" width="10.58203125" style="398" customWidth="1"/>
    <col min="6902" max="6902" width="1.58203125" style="398" customWidth="1"/>
    <col min="6903" max="6903" width="6.1640625" style="398" customWidth="1"/>
    <col min="6904" max="6904" width="4" style="398" customWidth="1"/>
    <col min="6905" max="6905" width="3.1640625" style="398" customWidth="1"/>
    <col min="6906" max="6906" width="0.6640625" style="398" customWidth="1"/>
    <col min="6907" max="6907" width="3" style="398" customWidth="1"/>
    <col min="6908" max="6908" width="3.1640625" style="398" customWidth="1"/>
    <col min="6909" max="6909" width="2.6640625" style="398" customWidth="1"/>
    <col min="6910" max="6910" width="3.1640625" style="398" customWidth="1"/>
    <col min="6911" max="6911" width="2.6640625" style="398" customWidth="1"/>
    <col min="6912" max="6912" width="1.6640625" style="398" customWidth="1"/>
    <col min="6913" max="6914" width="2" style="398" customWidth="1"/>
    <col min="6915" max="6915" width="6.5" style="398" customWidth="1"/>
    <col min="6916" max="7150" width="8.6640625" style="398"/>
    <col min="7151" max="7151" width="2.1640625" style="398" customWidth="1"/>
    <col min="7152" max="7152" width="2.08203125" style="398" customWidth="1"/>
    <col min="7153" max="7153" width="1" style="398" customWidth="1"/>
    <col min="7154" max="7154" width="20.4140625" style="398" customWidth="1"/>
    <col min="7155" max="7155" width="1.08203125" style="398" customWidth="1"/>
    <col min="7156" max="7157" width="10.58203125" style="398" customWidth="1"/>
    <col min="7158" max="7158" width="1.58203125" style="398" customWidth="1"/>
    <col min="7159" max="7159" width="6.1640625" style="398" customWidth="1"/>
    <col min="7160" max="7160" width="4" style="398" customWidth="1"/>
    <col min="7161" max="7161" width="3.1640625" style="398" customWidth="1"/>
    <col min="7162" max="7162" width="0.6640625" style="398" customWidth="1"/>
    <col min="7163" max="7163" width="3" style="398" customWidth="1"/>
    <col min="7164" max="7164" width="3.1640625" style="398" customWidth="1"/>
    <col min="7165" max="7165" width="2.6640625" style="398" customWidth="1"/>
    <col min="7166" max="7166" width="3.1640625" style="398" customWidth="1"/>
    <col min="7167" max="7167" width="2.6640625" style="398" customWidth="1"/>
    <col min="7168" max="7168" width="1.6640625" style="398" customWidth="1"/>
    <col min="7169" max="7170" width="2" style="398" customWidth="1"/>
    <col min="7171" max="7171" width="6.5" style="398" customWidth="1"/>
    <col min="7172" max="7406" width="8.6640625" style="398"/>
    <col min="7407" max="7407" width="2.1640625" style="398" customWidth="1"/>
    <col min="7408" max="7408" width="2.08203125" style="398" customWidth="1"/>
    <col min="7409" max="7409" width="1" style="398" customWidth="1"/>
    <col min="7410" max="7410" width="20.4140625" style="398" customWidth="1"/>
    <col min="7411" max="7411" width="1.08203125" style="398" customWidth="1"/>
    <col min="7412" max="7413" width="10.58203125" style="398" customWidth="1"/>
    <col min="7414" max="7414" width="1.58203125" style="398" customWidth="1"/>
    <col min="7415" max="7415" width="6.1640625" style="398" customWidth="1"/>
    <col min="7416" max="7416" width="4" style="398" customWidth="1"/>
    <col min="7417" max="7417" width="3.1640625" style="398" customWidth="1"/>
    <col min="7418" max="7418" width="0.6640625" style="398" customWidth="1"/>
    <col min="7419" max="7419" width="3" style="398" customWidth="1"/>
    <col min="7420" max="7420" width="3.1640625" style="398" customWidth="1"/>
    <col min="7421" max="7421" width="2.6640625" style="398" customWidth="1"/>
    <col min="7422" max="7422" width="3.1640625" style="398" customWidth="1"/>
    <col min="7423" max="7423" width="2.6640625" style="398" customWidth="1"/>
    <col min="7424" max="7424" width="1.6640625" style="398" customWidth="1"/>
    <col min="7425" max="7426" width="2" style="398" customWidth="1"/>
    <col min="7427" max="7427" width="6.5" style="398" customWidth="1"/>
    <col min="7428" max="7662" width="8.6640625" style="398"/>
    <col min="7663" max="7663" width="2.1640625" style="398" customWidth="1"/>
    <col min="7664" max="7664" width="2.08203125" style="398" customWidth="1"/>
    <col min="7665" max="7665" width="1" style="398" customWidth="1"/>
    <col min="7666" max="7666" width="20.4140625" style="398" customWidth="1"/>
    <col min="7667" max="7667" width="1.08203125" style="398" customWidth="1"/>
    <col min="7668" max="7669" width="10.58203125" style="398" customWidth="1"/>
    <col min="7670" max="7670" width="1.58203125" style="398" customWidth="1"/>
    <col min="7671" max="7671" width="6.1640625" style="398" customWidth="1"/>
    <col min="7672" max="7672" width="4" style="398" customWidth="1"/>
    <col min="7673" max="7673" width="3.1640625" style="398" customWidth="1"/>
    <col min="7674" max="7674" width="0.6640625" style="398" customWidth="1"/>
    <col min="7675" max="7675" width="3" style="398" customWidth="1"/>
    <col min="7676" max="7676" width="3.1640625" style="398" customWidth="1"/>
    <col min="7677" max="7677" width="2.6640625" style="398" customWidth="1"/>
    <col min="7678" max="7678" width="3.1640625" style="398" customWidth="1"/>
    <col min="7679" max="7679" width="2.6640625" style="398" customWidth="1"/>
    <col min="7680" max="7680" width="1.6640625" style="398" customWidth="1"/>
    <col min="7681" max="7682" width="2" style="398" customWidth="1"/>
    <col min="7683" max="7683" width="6.5" style="398" customWidth="1"/>
    <col min="7684" max="7918" width="8.6640625" style="398"/>
    <col min="7919" max="7919" width="2.1640625" style="398" customWidth="1"/>
    <col min="7920" max="7920" width="2.08203125" style="398" customWidth="1"/>
    <col min="7921" max="7921" width="1" style="398" customWidth="1"/>
    <col min="7922" max="7922" width="20.4140625" style="398" customWidth="1"/>
    <col min="7923" max="7923" width="1.08203125" style="398" customWidth="1"/>
    <col min="7924" max="7925" width="10.58203125" style="398" customWidth="1"/>
    <col min="7926" max="7926" width="1.58203125" style="398" customWidth="1"/>
    <col min="7927" max="7927" width="6.1640625" style="398" customWidth="1"/>
    <col min="7928" max="7928" width="4" style="398" customWidth="1"/>
    <col min="7929" max="7929" width="3.1640625" style="398" customWidth="1"/>
    <col min="7930" max="7930" width="0.6640625" style="398" customWidth="1"/>
    <col min="7931" max="7931" width="3" style="398" customWidth="1"/>
    <col min="7932" max="7932" width="3.1640625" style="398" customWidth="1"/>
    <col min="7933" max="7933" width="2.6640625" style="398" customWidth="1"/>
    <col min="7934" max="7934" width="3.1640625" style="398" customWidth="1"/>
    <col min="7935" max="7935" width="2.6640625" style="398" customWidth="1"/>
    <col min="7936" max="7936" width="1.6640625" style="398" customWidth="1"/>
    <col min="7937" max="7938" width="2" style="398" customWidth="1"/>
    <col min="7939" max="7939" width="6.5" style="398" customWidth="1"/>
    <col min="7940" max="8174" width="8.6640625" style="398"/>
    <col min="8175" max="8175" width="2.1640625" style="398" customWidth="1"/>
    <col min="8176" max="8176" width="2.08203125" style="398" customWidth="1"/>
    <col min="8177" max="8177" width="1" style="398" customWidth="1"/>
    <col min="8178" max="8178" width="20.4140625" style="398" customWidth="1"/>
    <col min="8179" max="8179" width="1.08203125" style="398" customWidth="1"/>
    <col min="8180" max="8181" width="10.58203125" style="398" customWidth="1"/>
    <col min="8182" max="8182" width="1.58203125" style="398" customWidth="1"/>
    <col min="8183" max="8183" width="6.1640625" style="398" customWidth="1"/>
    <col min="8184" max="8184" width="4" style="398" customWidth="1"/>
    <col min="8185" max="8185" width="3.1640625" style="398" customWidth="1"/>
    <col min="8186" max="8186" width="0.6640625" style="398" customWidth="1"/>
    <col min="8187" max="8187" width="3" style="398" customWidth="1"/>
    <col min="8188" max="8188" width="3.1640625" style="398" customWidth="1"/>
    <col min="8189" max="8189" width="2.6640625" style="398" customWidth="1"/>
    <col min="8190" max="8190" width="3.1640625" style="398" customWidth="1"/>
    <col min="8191" max="8191" width="2.6640625" style="398" customWidth="1"/>
    <col min="8192" max="8192" width="1.6640625" style="398" customWidth="1"/>
    <col min="8193" max="8194" width="2" style="398" customWidth="1"/>
    <col min="8195" max="8195" width="6.5" style="398" customWidth="1"/>
    <col min="8196" max="8430" width="8.6640625" style="398"/>
    <col min="8431" max="8431" width="2.1640625" style="398" customWidth="1"/>
    <col min="8432" max="8432" width="2.08203125" style="398" customWidth="1"/>
    <col min="8433" max="8433" width="1" style="398" customWidth="1"/>
    <col min="8434" max="8434" width="20.4140625" style="398" customWidth="1"/>
    <col min="8435" max="8435" width="1.08203125" style="398" customWidth="1"/>
    <col min="8436" max="8437" width="10.58203125" style="398" customWidth="1"/>
    <col min="8438" max="8438" width="1.58203125" style="398" customWidth="1"/>
    <col min="8439" max="8439" width="6.1640625" style="398" customWidth="1"/>
    <col min="8440" max="8440" width="4" style="398" customWidth="1"/>
    <col min="8441" max="8441" width="3.1640625" style="398" customWidth="1"/>
    <col min="8442" max="8442" width="0.6640625" style="398" customWidth="1"/>
    <col min="8443" max="8443" width="3" style="398" customWidth="1"/>
    <col min="8444" max="8444" width="3.1640625" style="398" customWidth="1"/>
    <col min="8445" max="8445" width="2.6640625" style="398" customWidth="1"/>
    <col min="8446" max="8446" width="3.1640625" style="398" customWidth="1"/>
    <col min="8447" max="8447" width="2.6640625" style="398" customWidth="1"/>
    <col min="8448" max="8448" width="1.6640625" style="398" customWidth="1"/>
    <col min="8449" max="8450" width="2" style="398" customWidth="1"/>
    <col min="8451" max="8451" width="6.5" style="398" customWidth="1"/>
    <col min="8452" max="8686" width="8.6640625" style="398"/>
    <col min="8687" max="8687" width="2.1640625" style="398" customWidth="1"/>
    <col min="8688" max="8688" width="2.08203125" style="398" customWidth="1"/>
    <col min="8689" max="8689" width="1" style="398" customWidth="1"/>
    <col min="8690" max="8690" width="20.4140625" style="398" customWidth="1"/>
    <col min="8691" max="8691" width="1.08203125" style="398" customWidth="1"/>
    <col min="8692" max="8693" width="10.58203125" style="398" customWidth="1"/>
    <col min="8694" max="8694" width="1.58203125" style="398" customWidth="1"/>
    <col min="8695" max="8695" width="6.1640625" style="398" customWidth="1"/>
    <col min="8696" max="8696" width="4" style="398" customWidth="1"/>
    <col min="8697" max="8697" width="3.1640625" style="398" customWidth="1"/>
    <col min="8698" max="8698" width="0.6640625" style="398" customWidth="1"/>
    <col min="8699" max="8699" width="3" style="398" customWidth="1"/>
    <col min="8700" max="8700" width="3.1640625" style="398" customWidth="1"/>
    <col min="8701" max="8701" width="2.6640625" style="398" customWidth="1"/>
    <col min="8702" max="8702" width="3.1640625" style="398" customWidth="1"/>
    <col min="8703" max="8703" width="2.6640625" style="398" customWidth="1"/>
    <col min="8704" max="8704" width="1.6640625" style="398" customWidth="1"/>
    <col min="8705" max="8706" width="2" style="398" customWidth="1"/>
    <col min="8707" max="8707" width="6.5" style="398" customWidth="1"/>
    <col min="8708" max="8942" width="8.6640625" style="398"/>
    <col min="8943" max="8943" width="2.1640625" style="398" customWidth="1"/>
    <col min="8944" max="8944" width="2.08203125" style="398" customWidth="1"/>
    <col min="8945" max="8945" width="1" style="398" customWidth="1"/>
    <col min="8946" max="8946" width="20.4140625" style="398" customWidth="1"/>
    <col min="8947" max="8947" width="1.08203125" style="398" customWidth="1"/>
    <col min="8948" max="8949" width="10.58203125" style="398" customWidth="1"/>
    <col min="8950" max="8950" width="1.58203125" style="398" customWidth="1"/>
    <col min="8951" max="8951" width="6.1640625" style="398" customWidth="1"/>
    <col min="8952" max="8952" width="4" style="398" customWidth="1"/>
    <col min="8953" max="8953" width="3.1640625" style="398" customWidth="1"/>
    <col min="8954" max="8954" width="0.6640625" style="398" customWidth="1"/>
    <col min="8955" max="8955" width="3" style="398" customWidth="1"/>
    <col min="8956" max="8956" width="3.1640625" style="398" customWidth="1"/>
    <col min="8957" max="8957" width="2.6640625" style="398" customWidth="1"/>
    <col min="8958" max="8958" width="3.1640625" style="398" customWidth="1"/>
    <col min="8959" max="8959" width="2.6640625" style="398" customWidth="1"/>
    <col min="8960" max="8960" width="1.6640625" style="398" customWidth="1"/>
    <col min="8961" max="8962" width="2" style="398" customWidth="1"/>
    <col min="8963" max="8963" width="6.5" style="398" customWidth="1"/>
    <col min="8964" max="9198" width="8.6640625" style="398"/>
    <col min="9199" max="9199" width="2.1640625" style="398" customWidth="1"/>
    <col min="9200" max="9200" width="2.08203125" style="398" customWidth="1"/>
    <col min="9201" max="9201" width="1" style="398" customWidth="1"/>
    <col min="9202" max="9202" width="20.4140625" style="398" customWidth="1"/>
    <col min="9203" max="9203" width="1.08203125" style="398" customWidth="1"/>
    <col min="9204" max="9205" width="10.58203125" style="398" customWidth="1"/>
    <col min="9206" max="9206" width="1.58203125" style="398" customWidth="1"/>
    <col min="9207" max="9207" width="6.1640625" style="398" customWidth="1"/>
    <col min="9208" max="9208" width="4" style="398" customWidth="1"/>
    <col min="9209" max="9209" width="3.1640625" style="398" customWidth="1"/>
    <col min="9210" max="9210" width="0.6640625" style="398" customWidth="1"/>
    <col min="9211" max="9211" width="3" style="398" customWidth="1"/>
    <col min="9212" max="9212" width="3.1640625" style="398" customWidth="1"/>
    <col min="9213" max="9213" width="2.6640625" style="398" customWidth="1"/>
    <col min="9214" max="9214" width="3.1640625" style="398" customWidth="1"/>
    <col min="9215" max="9215" width="2.6640625" style="398" customWidth="1"/>
    <col min="9216" max="9216" width="1.6640625" style="398" customWidth="1"/>
    <col min="9217" max="9218" width="2" style="398" customWidth="1"/>
    <col min="9219" max="9219" width="6.5" style="398" customWidth="1"/>
    <col min="9220" max="9454" width="8.6640625" style="398"/>
    <col min="9455" max="9455" width="2.1640625" style="398" customWidth="1"/>
    <col min="9456" max="9456" width="2.08203125" style="398" customWidth="1"/>
    <col min="9457" max="9457" width="1" style="398" customWidth="1"/>
    <col min="9458" max="9458" width="20.4140625" style="398" customWidth="1"/>
    <col min="9459" max="9459" width="1.08203125" style="398" customWidth="1"/>
    <col min="9460" max="9461" width="10.58203125" style="398" customWidth="1"/>
    <col min="9462" max="9462" width="1.58203125" style="398" customWidth="1"/>
    <col min="9463" max="9463" width="6.1640625" style="398" customWidth="1"/>
    <col min="9464" max="9464" width="4" style="398" customWidth="1"/>
    <col min="9465" max="9465" width="3.1640625" style="398" customWidth="1"/>
    <col min="9466" max="9466" width="0.6640625" style="398" customWidth="1"/>
    <col min="9467" max="9467" width="3" style="398" customWidth="1"/>
    <col min="9468" max="9468" width="3.1640625" style="398" customWidth="1"/>
    <col min="9469" max="9469" width="2.6640625" style="398" customWidth="1"/>
    <col min="9470" max="9470" width="3.1640625" style="398" customWidth="1"/>
    <col min="9471" max="9471" width="2.6640625" style="398" customWidth="1"/>
    <col min="9472" max="9472" width="1.6640625" style="398" customWidth="1"/>
    <col min="9473" max="9474" width="2" style="398" customWidth="1"/>
    <col min="9475" max="9475" width="6.5" style="398" customWidth="1"/>
    <col min="9476" max="9710" width="8.6640625" style="398"/>
    <col min="9711" max="9711" width="2.1640625" style="398" customWidth="1"/>
    <col min="9712" max="9712" width="2.08203125" style="398" customWidth="1"/>
    <col min="9713" max="9713" width="1" style="398" customWidth="1"/>
    <col min="9714" max="9714" width="20.4140625" style="398" customWidth="1"/>
    <col min="9715" max="9715" width="1.08203125" style="398" customWidth="1"/>
    <col min="9716" max="9717" width="10.58203125" style="398" customWidth="1"/>
    <col min="9718" max="9718" width="1.58203125" style="398" customWidth="1"/>
    <col min="9719" max="9719" width="6.1640625" style="398" customWidth="1"/>
    <col min="9720" max="9720" width="4" style="398" customWidth="1"/>
    <col min="9721" max="9721" width="3.1640625" style="398" customWidth="1"/>
    <col min="9722" max="9722" width="0.6640625" style="398" customWidth="1"/>
    <col min="9723" max="9723" width="3" style="398" customWidth="1"/>
    <col min="9724" max="9724" width="3.1640625" style="398" customWidth="1"/>
    <col min="9725" max="9725" width="2.6640625" style="398" customWidth="1"/>
    <col min="9726" max="9726" width="3.1640625" style="398" customWidth="1"/>
    <col min="9727" max="9727" width="2.6640625" style="398" customWidth="1"/>
    <col min="9728" max="9728" width="1.6640625" style="398" customWidth="1"/>
    <col min="9729" max="9730" width="2" style="398" customWidth="1"/>
    <col min="9731" max="9731" width="6.5" style="398" customWidth="1"/>
    <col min="9732" max="9966" width="8.6640625" style="398"/>
    <col min="9967" max="9967" width="2.1640625" style="398" customWidth="1"/>
    <col min="9968" max="9968" width="2.08203125" style="398" customWidth="1"/>
    <col min="9969" max="9969" width="1" style="398" customWidth="1"/>
    <col min="9970" max="9970" width="20.4140625" style="398" customWidth="1"/>
    <col min="9971" max="9971" width="1.08203125" style="398" customWidth="1"/>
    <col min="9972" max="9973" width="10.58203125" style="398" customWidth="1"/>
    <col min="9974" max="9974" width="1.58203125" style="398" customWidth="1"/>
    <col min="9975" max="9975" width="6.1640625" style="398" customWidth="1"/>
    <col min="9976" max="9976" width="4" style="398" customWidth="1"/>
    <col min="9977" max="9977" width="3.1640625" style="398" customWidth="1"/>
    <col min="9978" max="9978" width="0.6640625" style="398" customWidth="1"/>
    <col min="9979" max="9979" width="3" style="398" customWidth="1"/>
    <col min="9980" max="9980" width="3.1640625" style="398" customWidth="1"/>
    <col min="9981" max="9981" width="2.6640625" style="398" customWidth="1"/>
    <col min="9982" max="9982" width="3.1640625" style="398" customWidth="1"/>
    <col min="9983" max="9983" width="2.6640625" style="398" customWidth="1"/>
    <col min="9984" max="9984" width="1.6640625" style="398" customWidth="1"/>
    <col min="9985" max="9986" width="2" style="398" customWidth="1"/>
    <col min="9987" max="9987" width="6.5" style="398" customWidth="1"/>
    <col min="9988" max="10222" width="8.6640625" style="398"/>
    <col min="10223" max="10223" width="2.1640625" style="398" customWidth="1"/>
    <col min="10224" max="10224" width="2.08203125" style="398" customWidth="1"/>
    <col min="10225" max="10225" width="1" style="398" customWidth="1"/>
    <col min="10226" max="10226" width="20.4140625" style="398" customWidth="1"/>
    <col min="10227" max="10227" width="1.08203125" style="398" customWidth="1"/>
    <col min="10228" max="10229" width="10.58203125" style="398" customWidth="1"/>
    <col min="10230" max="10230" width="1.58203125" style="398" customWidth="1"/>
    <col min="10231" max="10231" width="6.1640625" style="398" customWidth="1"/>
    <col min="10232" max="10232" width="4" style="398" customWidth="1"/>
    <col min="10233" max="10233" width="3.1640625" style="398" customWidth="1"/>
    <col min="10234" max="10234" width="0.6640625" style="398" customWidth="1"/>
    <col min="10235" max="10235" width="3" style="398" customWidth="1"/>
    <col min="10236" max="10236" width="3.1640625" style="398" customWidth="1"/>
    <col min="10237" max="10237" width="2.6640625" style="398" customWidth="1"/>
    <col min="10238" max="10238" width="3.1640625" style="398" customWidth="1"/>
    <col min="10239" max="10239" width="2.6640625" style="398" customWidth="1"/>
    <col min="10240" max="10240" width="1.6640625" style="398" customWidth="1"/>
    <col min="10241" max="10242" width="2" style="398" customWidth="1"/>
    <col min="10243" max="10243" width="6.5" style="398" customWidth="1"/>
    <col min="10244" max="10478" width="8.6640625" style="398"/>
    <col min="10479" max="10479" width="2.1640625" style="398" customWidth="1"/>
    <col min="10480" max="10480" width="2.08203125" style="398" customWidth="1"/>
    <col min="10481" max="10481" width="1" style="398" customWidth="1"/>
    <col min="10482" max="10482" width="20.4140625" style="398" customWidth="1"/>
    <col min="10483" max="10483" width="1.08203125" style="398" customWidth="1"/>
    <col min="10484" max="10485" width="10.58203125" style="398" customWidth="1"/>
    <col min="10486" max="10486" width="1.58203125" style="398" customWidth="1"/>
    <col min="10487" max="10487" width="6.1640625" style="398" customWidth="1"/>
    <col min="10488" max="10488" width="4" style="398" customWidth="1"/>
    <col min="10489" max="10489" width="3.1640625" style="398" customWidth="1"/>
    <col min="10490" max="10490" width="0.6640625" style="398" customWidth="1"/>
    <col min="10491" max="10491" width="3" style="398" customWidth="1"/>
    <col min="10492" max="10492" width="3.1640625" style="398" customWidth="1"/>
    <col min="10493" max="10493" width="2.6640625" style="398" customWidth="1"/>
    <col min="10494" max="10494" width="3.1640625" style="398" customWidth="1"/>
    <col min="10495" max="10495" width="2.6640625" style="398" customWidth="1"/>
    <col min="10496" max="10496" width="1.6640625" style="398" customWidth="1"/>
    <col min="10497" max="10498" width="2" style="398" customWidth="1"/>
    <col min="10499" max="10499" width="6.5" style="398" customWidth="1"/>
    <col min="10500" max="10734" width="8.6640625" style="398"/>
    <col min="10735" max="10735" width="2.1640625" style="398" customWidth="1"/>
    <col min="10736" max="10736" width="2.08203125" style="398" customWidth="1"/>
    <col min="10737" max="10737" width="1" style="398" customWidth="1"/>
    <col min="10738" max="10738" width="20.4140625" style="398" customWidth="1"/>
    <col min="10739" max="10739" width="1.08203125" style="398" customWidth="1"/>
    <col min="10740" max="10741" width="10.58203125" style="398" customWidth="1"/>
    <col min="10742" max="10742" width="1.58203125" style="398" customWidth="1"/>
    <col min="10743" max="10743" width="6.1640625" style="398" customWidth="1"/>
    <col min="10744" max="10744" width="4" style="398" customWidth="1"/>
    <col min="10745" max="10745" width="3.1640625" style="398" customWidth="1"/>
    <col min="10746" max="10746" width="0.6640625" style="398" customWidth="1"/>
    <col min="10747" max="10747" width="3" style="398" customWidth="1"/>
    <col min="10748" max="10748" width="3.1640625" style="398" customWidth="1"/>
    <col min="10749" max="10749" width="2.6640625" style="398" customWidth="1"/>
    <col min="10750" max="10750" width="3.1640625" style="398" customWidth="1"/>
    <col min="10751" max="10751" width="2.6640625" style="398" customWidth="1"/>
    <col min="10752" max="10752" width="1.6640625" style="398" customWidth="1"/>
    <col min="10753" max="10754" width="2" style="398" customWidth="1"/>
    <col min="10755" max="10755" width="6.5" style="398" customWidth="1"/>
    <col min="10756" max="10990" width="8.6640625" style="398"/>
    <col min="10991" max="10991" width="2.1640625" style="398" customWidth="1"/>
    <col min="10992" max="10992" width="2.08203125" style="398" customWidth="1"/>
    <col min="10993" max="10993" width="1" style="398" customWidth="1"/>
    <col min="10994" max="10994" width="20.4140625" style="398" customWidth="1"/>
    <col min="10995" max="10995" width="1.08203125" style="398" customWidth="1"/>
    <col min="10996" max="10997" width="10.58203125" style="398" customWidth="1"/>
    <col min="10998" max="10998" width="1.58203125" style="398" customWidth="1"/>
    <col min="10999" max="10999" width="6.1640625" style="398" customWidth="1"/>
    <col min="11000" max="11000" width="4" style="398" customWidth="1"/>
    <col min="11001" max="11001" width="3.1640625" style="398" customWidth="1"/>
    <col min="11002" max="11002" width="0.6640625" style="398" customWidth="1"/>
    <col min="11003" max="11003" width="3" style="398" customWidth="1"/>
    <col min="11004" max="11004" width="3.1640625" style="398" customWidth="1"/>
    <col min="11005" max="11005" width="2.6640625" style="398" customWidth="1"/>
    <col min="11006" max="11006" width="3.1640625" style="398" customWidth="1"/>
    <col min="11007" max="11007" width="2.6640625" style="398" customWidth="1"/>
    <col min="11008" max="11008" width="1.6640625" style="398" customWidth="1"/>
    <col min="11009" max="11010" width="2" style="398" customWidth="1"/>
    <col min="11011" max="11011" width="6.5" style="398" customWidth="1"/>
    <col min="11012" max="11246" width="8.6640625" style="398"/>
    <col min="11247" max="11247" width="2.1640625" style="398" customWidth="1"/>
    <col min="11248" max="11248" width="2.08203125" style="398" customWidth="1"/>
    <col min="11249" max="11249" width="1" style="398" customWidth="1"/>
    <col min="11250" max="11250" width="20.4140625" style="398" customWidth="1"/>
    <col min="11251" max="11251" width="1.08203125" style="398" customWidth="1"/>
    <col min="11252" max="11253" width="10.58203125" style="398" customWidth="1"/>
    <col min="11254" max="11254" width="1.58203125" style="398" customWidth="1"/>
    <col min="11255" max="11255" width="6.1640625" style="398" customWidth="1"/>
    <col min="11256" max="11256" width="4" style="398" customWidth="1"/>
    <col min="11257" max="11257" width="3.1640625" style="398" customWidth="1"/>
    <col min="11258" max="11258" width="0.6640625" style="398" customWidth="1"/>
    <col min="11259" max="11259" width="3" style="398" customWidth="1"/>
    <col min="11260" max="11260" width="3.1640625" style="398" customWidth="1"/>
    <col min="11261" max="11261" width="2.6640625" style="398" customWidth="1"/>
    <col min="11262" max="11262" width="3.1640625" style="398" customWidth="1"/>
    <col min="11263" max="11263" width="2.6640625" style="398" customWidth="1"/>
    <col min="11264" max="11264" width="1.6640625" style="398" customWidth="1"/>
    <col min="11265" max="11266" width="2" style="398" customWidth="1"/>
    <col min="11267" max="11267" width="6.5" style="398" customWidth="1"/>
    <col min="11268" max="11502" width="8.6640625" style="398"/>
    <col min="11503" max="11503" width="2.1640625" style="398" customWidth="1"/>
    <col min="11504" max="11504" width="2.08203125" style="398" customWidth="1"/>
    <col min="11505" max="11505" width="1" style="398" customWidth="1"/>
    <col min="11506" max="11506" width="20.4140625" style="398" customWidth="1"/>
    <col min="11507" max="11507" width="1.08203125" style="398" customWidth="1"/>
    <col min="11508" max="11509" width="10.58203125" style="398" customWidth="1"/>
    <col min="11510" max="11510" width="1.58203125" style="398" customWidth="1"/>
    <col min="11511" max="11511" width="6.1640625" style="398" customWidth="1"/>
    <col min="11512" max="11512" width="4" style="398" customWidth="1"/>
    <col min="11513" max="11513" width="3.1640625" style="398" customWidth="1"/>
    <col min="11514" max="11514" width="0.6640625" style="398" customWidth="1"/>
    <col min="11515" max="11515" width="3" style="398" customWidth="1"/>
    <col min="11516" max="11516" width="3.1640625" style="398" customWidth="1"/>
    <col min="11517" max="11517" width="2.6640625" style="398" customWidth="1"/>
    <col min="11518" max="11518" width="3.1640625" style="398" customWidth="1"/>
    <col min="11519" max="11519" width="2.6640625" style="398" customWidth="1"/>
    <col min="11520" max="11520" width="1.6640625" style="398" customWidth="1"/>
    <col min="11521" max="11522" width="2" style="398" customWidth="1"/>
    <col min="11523" max="11523" width="6.5" style="398" customWidth="1"/>
    <col min="11524" max="11758" width="8.6640625" style="398"/>
    <col min="11759" max="11759" width="2.1640625" style="398" customWidth="1"/>
    <col min="11760" max="11760" width="2.08203125" style="398" customWidth="1"/>
    <col min="11761" max="11761" width="1" style="398" customWidth="1"/>
    <col min="11762" max="11762" width="20.4140625" style="398" customWidth="1"/>
    <col min="11763" max="11763" width="1.08203125" style="398" customWidth="1"/>
    <col min="11764" max="11765" width="10.58203125" style="398" customWidth="1"/>
    <col min="11766" max="11766" width="1.58203125" style="398" customWidth="1"/>
    <col min="11767" max="11767" width="6.1640625" style="398" customWidth="1"/>
    <col min="11768" max="11768" width="4" style="398" customWidth="1"/>
    <col min="11769" max="11769" width="3.1640625" style="398" customWidth="1"/>
    <col min="11770" max="11770" width="0.6640625" style="398" customWidth="1"/>
    <col min="11771" max="11771" width="3" style="398" customWidth="1"/>
    <col min="11772" max="11772" width="3.1640625" style="398" customWidth="1"/>
    <col min="11773" max="11773" width="2.6640625" style="398" customWidth="1"/>
    <col min="11774" max="11774" width="3.1640625" style="398" customWidth="1"/>
    <col min="11775" max="11775" width="2.6640625" style="398" customWidth="1"/>
    <col min="11776" max="11776" width="1.6640625" style="398" customWidth="1"/>
    <col min="11777" max="11778" width="2" style="398" customWidth="1"/>
    <col min="11779" max="11779" width="6.5" style="398" customWidth="1"/>
    <col min="11780" max="12014" width="8.6640625" style="398"/>
    <col min="12015" max="12015" width="2.1640625" style="398" customWidth="1"/>
    <col min="12016" max="12016" width="2.08203125" style="398" customWidth="1"/>
    <col min="12017" max="12017" width="1" style="398" customWidth="1"/>
    <col min="12018" max="12018" width="20.4140625" style="398" customWidth="1"/>
    <col min="12019" max="12019" width="1.08203125" style="398" customWidth="1"/>
    <col min="12020" max="12021" width="10.58203125" style="398" customWidth="1"/>
    <col min="12022" max="12022" width="1.58203125" style="398" customWidth="1"/>
    <col min="12023" max="12023" width="6.1640625" style="398" customWidth="1"/>
    <col min="12024" max="12024" width="4" style="398" customWidth="1"/>
    <col min="12025" max="12025" width="3.1640625" style="398" customWidth="1"/>
    <col min="12026" max="12026" width="0.6640625" style="398" customWidth="1"/>
    <col min="12027" max="12027" width="3" style="398" customWidth="1"/>
    <col min="12028" max="12028" width="3.1640625" style="398" customWidth="1"/>
    <col min="12029" max="12029" width="2.6640625" style="398" customWidth="1"/>
    <col min="12030" max="12030" width="3.1640625" style="398" customWidth="1"/>
    <col min="12031" max="12031" width="2.6640625" style="398" customWidth="1"/>
    <col min="12032" max="12032" width="1.6640625" style="398" customWidth="1"/>
    <col min="12033" max="12034" width="2" style="398" customWidth="1"/>
    <col min="12035" max="12035" width="6.5" style="398" customWidth="1"/>
    <col min="12036" max="12270" width="8.6640625" style="398"/>
    <col min="12271" max="12271" width="2.1640625" style="398" customWidth="1"/>
    <col min="12272" max="12272" width="2.08203125" style="398" customWidth="1"/>
    <col min="12273" max="12273" width="1" style="398" customWidth="1"/>
    <col min="12274" max="12274" width="20.4140625" style="398" customWidth="1"/>
    <col min="12275" max="12275" width="1.08203125" style="398" customWidth="1"/>
    <col min="12276" max="12277" width="10.58203125" style="398" customWidth="1"/>
    <col min="12278" max="12278" width="1.58203125" style="398" customWidth="1"/>
    <col min="12279" max="12279" width="6.1640625" style="398" customWidth="1"/>
    <col min="12280" max="12280" width="4" style="398" customWidth="1"/>
    <col min="12281" max="12281" width="3.1640625" style="398" customWidth="1"/>
    <col min="12282" max="12282" width="0.6640625" style="398" customWidth="1"/>
    <col min="12283" max="12283" width="3" style="398" customWidth="1"/>
    <col min="12284" max="12284" width="3.1640625" style="398" customWidth="1"/>
    <col min="12285" max="12285" width="2.6640625" style="398" customWidth="1"/>
    <col min="12286" max="12286" width="3.1640625" style="398" customWidth="1"/>
    <col min="12287" max="12287" width="2.6640625" style="398" customWidth="1"/>
    <col min="12288" max="12288" width="1.6640625" style="398" customWidth="1"/>
    <col min="12289" max="12290" width="2" style="398" customWidth="1"/>
    <col min="12291" max="12291" width="6.5" style="398" customWidth="1"/>
    <col min="12292" max="12526" width="8.6640625" style="398"/>
    <col min="12527" max="12527" width="2.1640625" style="398" customWidth="1"/>
    <col min="12528" max="12528" width="2.08203125" style="398" customWidth="1"/>
    <col min="12529" max="12529" width="1" style="398" customWidth="1"/>
    <col min="12530" max="12530" width="20.4140625" style="398" customWidth="1"/>
    <col min="12531" max="12531" width="1.08203125" style="398" customWidth="1"/>
    <col min="12532" max="12533" width="10.58203125" style="398" customWidth="1"/>
    <col min="12534" max="12534" width="1.58203125" style="398" customWidth="1"/>
    <col min="12535" max="12535" width="6.1640625" style="398" customWidth="1"/>
    <col min="12536" max="12536" width="4" style="398" customWidth="1"/>
    <col min="12537" max="12537" width="3.1640625" style="398" customWidth="1"/>
    <col min="12538" max="12538" width="0.6640625" style="398" customWidth="1"/>
    <col min="12539" max="12539" width="3" style="398" customWidth="1"/>
    <col min="12540" max="12540" width="3.1640625" style="398" customWidth="1"/>
    <col min="12541" max="12541" width="2.6640625" style="398" customWidth="1"/>
    <col min="12542" max="12542" width="3.1640625" style="398" customWidth="1"/>
    <col min="12543" max="12543" width="2.6640625" style="398" customWidth="1"/>
    <col min="12544" max="12544" width="1.6640625" style="398" customWidth="1"/>
    <col min="12545" max="12546" width="2" style="398" customWidth="1"/>
    <col min="12547" max="12547" width="6.5" style="398" customWidth="1"/>
    <col min="12548" max="12782" width="8.6640625" style="398"/>
    <col min="12783" max="12783" width="2.1640625" style="398" customWidth="1"/>
    <col min="12784" max="12784" width="2.08203125" style="398" customWidth="1"/>
    <col min="12785" max="12785" width="1" style="398" customWidth="1"/>
    <col min="12786" max="12786" width="20.4140625" style="398" customWidth="1"/>
    <col min="12787" max="12787" width="1.08203125" style="398" customWidth="1"/>
    <col min="12788" max="12789" width="10.58203125" style="398" customWidth="1"/>
    <col min="12790" max="12790" width="1.58203125" style="398" customWidth="1"/>
    <col min="12791" max="12791" width="6.1640625" style="398" customWidth="1"/>
    <col min="12792" max="12792" width="4" style="398" customWidth="1"/>
    <col min="12793" max="12793" width="3.1640625" style="398" customWidth="1"/>
    <col min="12794" max="12794" width="0.6640625" style="398" customWidth="1"/>
    <col min="12795" max="12795" width="3" style="398" customWidth="1"/>
    <col min="12796" max="12796" width="3.1640625" style="398" customWidth="1"/>
    <col min="12797" max="12797" width="2.6640625" style="398" customWidth="1"/>
    <col min="12798" max="12798" width="3.1640625" style="398" customWidth="1"/>
    <col min="12799" max="12799" width="2.6640625" style="398" customWidth="1"/>
    <col min="12800" max="12800" width="1.6640625" style="398" customWidth="1"/>
    <col min="12801" max="12802" width="2" style="398" customWidth="1"/>
    <col min="12803" max="12803" width="6.5" style="398" customWidth="1"/>
    <col min="12804" max="13038" width="8.6640625" style="398"/>
    <col min="13039" max="13039" width="2.1640625" style="398" customWidth="1"/>
    <col min="13040" max="13040" width="2.08203125" style="398" customWidth="1"/>
    <col min="13041" max="13041" width="1" style="398" customWidth="1"/>
    <col min="13042" max="13042" width="20.4140625" style="398" customWidth="1"/>
    <col min="13043" max="13043" width="1.08203125" style="398" customWidth="1"/>
    <col min="13044" max="13045" width="10.58203125" style="398" customWidth="1"/>
    <col min="13046" max="13046" width="1.58203125" style="398" customWidth="1"/>
    <col min="13047" max="13047" width="6.1640625" style="398" customWidth="1"/>
    <col min="13048" max="13048" width="4" style="398" customWidth="1"/>
    <col min="13049" max="13049" width="3.1640625" style="398" customWidth="1"/>
    <col min="13050" max="13050" width="0.6640625" style="398" customWidth="1"/>
    <col min="13051" max="13051" width="3" style="398" customWidth="1"/>
    <col min="13052" max="13052" width="3.1640625" style="398" customWidth="1"/>
    <col min="13053" max="13053" width="2.6640625" style="398" customWidth="1"/>
    <col min="13054" max="13054" width="3.1640625" style="398" customWidth="1"/>
    <col min="13055" max="13055" width="2.6640625" style="398" customWidth="1"/>
    <col min="13056" max="13056" width="1.6640625" style="398" customWidth="1"/>
    <col min="13057" max="13058" width="2" style="398" customWidth="1"/>
    <col min="13059" max="13059" width="6.5" style="398" customWidth="1"/>
    <col min="13060" max="13294" width="8.6640625" style="398"/>
    <col min="13295" max="13295" width="2.1640625" style="398" customWidth="1"/>
    <col min="13296" max="13296" width="2.08203125" style="398" customWidth="1"/>
    <col min="13297" max="13297" width="1" style="398" customWidth="1"/>
    <col min="13298" max="13298" width="20.4140625" style="398" customWidth="1"/>
    <col min="13299" max="13299" width="1.08203125" style="398" customWidth="1"/>
    <col min="13300" max="13301" width="10.58203125" style="398" customWidth="1"/>
    <col min="13302" max="13302" width="1.58203125" style="398" customWidth="1"/>
    <col min="13303" max="13303" width="6.1640625" style="398" customWidth="1"/>
    <col min="13304" max="13304" width="4" style="398" customWidth="1"/>
    <col min="13305" max="13305" width="3.1640625" style="398" customWidth="1"/>
    <col min="13306" max="13306" width="0.6640625" style="398" customWidth="1"/>
    <col min="13307" max="13307" width="3" style="398" customWidth="1"/>
    <col min="13308" max="13308" width="3.1640625" style="398" customWidth="1"/>
    <col min="13309" max="13309" width="2.6640625" style="398" customWidth="1"/>
    <col min="13310" max="13310" width="3.1640625" style="398" customWidth="1"/>
    <col min="13311" max="13311" width="2.6640625" style="398" customWidth="1"/>
    <col min="13312" max="13312" width="1.6640625" style="398" customWidth="1"/>
    <col min="13313" max="13314" width="2" style="398" customWidth="1"/>
    <col min="13315" max="13315" width="6.5" style="398" customWidth="1"/>
    <col min="13316" max="13550" width="8.6640625" style="398"/>
    <col min="13551" max="13551" width="2.1640625" style="398" customWidth="1"/>
    <col min="13552" max="13552" width="2.08203125" style="398" customWidth="1"/>
    <col min="13553" max="13553" width="1" style="398" customWidth="1"/>
    <col min="13554" max="13554" width="20.4140625" style="398" customWidth="1"/>
    <col min="13555" max="13555" width="1.08203125" style="398" customWidth="1"/>
    <col min="13556" max="13557" width="10.58203125" style="398" customWidth="1"/>
    <col min="13558" max="13558" width="1.58203125" style="398" customWidth="1"/>
    <col min="13559" max="13559" width="6.1640625" style="398" customWidth="1"/>
    <col min="13560" max="13560" width="4" style="398" customWidth="1"/>
    <col min="13561" max="13561" width="3.1640625" style="398" customWidth="1"/>
    <col min="13562" max="13562" width="0.6640625" style="398" customWidth="1"/>
    <col min="13563" max="13563" width="3" style="398" customWidth="1"/>
    <col min="13564" max="13564" width="3.1640625" style="398" customWidth="1"/>
    <col min="13565" max="13565" width="2.6640625" style="398" customWidth="1"/>
    <col min="13566" max="13566" width="3.1640625" style="398" customWidth="1"/>
    <col min="13567" max="13567" width="2.6640625" style="398" customWidth="1"/>
    <col min="13568" max="13568" width="1.6640625" style="398" customWidth="1"/>
    <col min="13569" max="13570" width="2" style="398" customWidth="1"/>
    <col min="13571" max="13571" width="6.5" style="398" customWidth="1"/>
    <col min="13572" max="13806" width="8.6640625" style="398"/>
    <col min="13807" max="13807" width="2.1640625" style="398" customWidth="1"/>
    <col min="13808" max="13808" width="2.08203125" style="398" customWidth="1"/>
    <col min="13809" max="13809" width="1" style="398" customWidth="1"/>
    <col min="13810" max="13810" width="20.4140625" style="398" customWidth="1"/>
    <col min="13811" max="13811" width="1.08203125" style="398" customWidth="1"/>
    <col min="13812" max="13813" width="10.58203125" style="398" customWidth="1"/>
    <col min="13814" max="13814" width="1.58203125" style="398" customWidth="1"/>
    <col min="13815" max="13815" width="6.1640625" style="398" customWidth="1"/>
    <col min="13816" max="13816" width="4" style="398" customWidth="1"/>
    <col min="13817" max="13817" width="3.1640625" style="398" customWidth="1"/>
    <col min="13818" max="13818" width="0.6640625" style="398" customWidth="1"/>
    <col min="13819" max="13819" width="3" style="398" customWidth="1"/>
    <col min="13820" max="13820" width="3.1640625" style="398" customWidth="1"/>
    <col min="13821" max="13821" width="2.6640625" style="398" customWidth="1"/>
    <col min="13822" max="13822" width="3.1640625" style="398" customWidth="1"/>
    <col min="13823" max="13823" width="2.6640625" style="398" customWidth="1"/>
    <col min="13824" max="13824" width="1.6640625" style="398" customWidth="1"/>
    <col min="13825" max="13826" width="2" style="398" customWidth="1"/>
    <col min="13827" max="13827" width="6.5" style="398" customWidth="1"/>
    <col min="13828" max="14062" width="8.6640625" style="398"/>
    <col min="14063" max="14063" width="2.1640625" style="398" customWidth="1"/>
    <col min="14064" max="14064" width="2.08203125" style="398" customWidth="1"/>
    <col min="14065" max="14065" width="1" style="398" customWidth="1"/>
    <col min="14066" max="14066" width="20.4140625" style="398" customWidth="1"/>
    <col min="14067" max="14067" width="1.08203125" style="398" customWidth="1"/>
    <col min="14068" max="14069" width="10.58203125" style="398" customWidth="1"/>
    <col min="14070" max="14070" width="1.58203125" style="398" customWidth="1"/>
    <col min="14071" max="14071" width="6.1640625" style="398" customWidth="1"/>
    <col min="14072" max="14072" width="4" style="398" customWidth="1"/>
    <col min="14073" max="14073" width="3.1640625" style="398" customWidth="1"/>
    <col min="14074" max="14074" width="0.6640625" style="398" customWidth="1"/>
    <col min="14075" max="14075" width="3" style="398" customWidth="1"/>
    <col min="14076" max="14076" width="3.1640625" style="398" customWidth="1"/>
    <col min="14077" max="14077" width="2.6640625" style="398" customWidth="1"/>
    <col min="14078" max="14078" width="3.1640625" style="398" customWidth="1"/>
    <col min="14079" max="14079" width="2.6640625" style="398" customWidth="1"/>
    <col min="14080" max="14080" width="1.6640625" style="398" customWidth="1"/>
    <col min="14081" max="14082" width="2" style="398" customWidth="1"/>
    <col min="14083" max="14083" width="6.5" style="398" customWidth="1"/>
    <col min="14084" max="14318" width="8.6640625" style="398"/>
    <col min="14319" max="14319" width="2.1640625" style="398" customWidth="1"/>
    <col min="14320" max="14320" width="2.08203125" style="398" customWidth="1"/>
    <col min="14321" max="14321" width="1" style="398" customWidth="1"/>
    <col min="14322" max="14322" width="20.4140625" style="398" customWidth="1"/>
    <col min="14323" max="14323" width="1.08203125" style="398" customWidth="1"/>
    <col min="14324" max="14325" width="10.58203125" style="398" customWidth="1"/>
    <col min="14326" max="14326" width="1.58203125" style="398" customWidth="1"/>
    <col min="14327" max="14327" width="6.1640625" style="398" customWidth="1"/>
    <col min="14328" max="14328" width="4" style="398" customWidth="1"/>
    <col min="14329" max="14329" width="3.1640625" style="398" customWidth="1"/>
    <col min="14330" max="14330" width="0.6640625" style="398" customWidth="1"/>
    <col min="14331" max="14331" width="3" style="398" customWidth="1"/>
    <col min="14332" max="14332" width="3.1640625" style="398" customWidth="1"/>
    <col min="14333" max="14333" width="2.6640625" style="398" customWidth="1"/>
    <col min="14334" max="14334" width="3.1640625" style="398" customWidth="1"/>
    <col min="14335" max="14335" width="2.6640625" style="398" customWidth="1"/>
    <col min="14336" max="14336" width="1.6640625" style="398" customWidth="1"/>
    <col min="14337" max="14338" width="2" style="398" customWidth="1"/>
    <col min="14339" max="14339" width="6.5" style="398" customWidth="1"/>
    <col min="14340" max="14574" width="8.6640625" style="398"/>
    <col min="14575" max="14575" width="2.1640625" style="398" customWidth="1"/>
    <col min="14576" max="14576" width="2.08203125" style="398" customWidth="1"/>
    <col min="14577" max="14577" width="1" style="398" customWidth="1"/>
    <col min="14578" max="14578" width="20.4140625" style="398" customWidth="1"/>
    <col min="14579" max="14579" width="1.08203125" style="398" customWidth="1"/>
    <col min="14580" max="14581" width="10.58203125" style="398" customWidth="1"/>
    <col min="14582" max="14582" width="1.58203125" style="398" customWidth="1"/>
    <col min="14583" max="14583" width="6.1640625" style="398" customWidth="1"/>
    <col min="14584" max="14584" width="4" style="398" customWidth="1"/>
    <col min="14585" max="14585" width="3.1640625" style="398" customWidth="1"/>
    <col min="14586" max="14586" width="0.6640625" style="398" customWidth="1"/>
    <col min="14587" max="14587" width="3" style="398" customWidth="1"/>
    <col min="14588" max="14588" width="3.1640625" style="398" customWidth="1"/>
    <col min="14589" max="14589" width="2.6640625" style="398" customWidth="1"/>
    <col min="14590" max="14590" width="3.1640625" style="398" customWidth="1"/>
    <col min="14591" max="14591" width="2.6640625" style="398" customWidth="1"/>
    <col min="14592" max="14592" width="1.6640625" style="398" customWidth="1"/>
    <col min="14593" max="14594" width="2" style="398" customWidth="1"/>
    <col min="14595" max="14595" width="6.5" style="398" customWidth="1"/>
    <col min="14596" max="14830" width="8.6640625" style="398"/>
    <col min="14831" max="14831" width="2.1640625" style="398" customWidth="1"/>
    <col min="14832" max="14832" width="2.08203125" style="398" customWidth="1"/>
    <col min="14833" max="14833" width="1" style="398" customWidth="1"/>
    <col min="14834" max="14834" width="20.4140625" style="398" customWidth="1"/>
    <col min="14835" max="14835" width="1.08203125" style="398" customWidth="1"/>
    <col min="14836" max="14837" width="10.58203125" style="398" customWidth="1"/>
    <col min="14838" max="14838" width="1.58203125" style="398" customWidth="1"/>
    <col min="14839" max="14839" width="6.1640625" style="398" customWidth="1"/>
    <col min="14840" max="14840" width="4" style="398" customWidth="1"/>
    <col min="14841" max="14841" width="3.1640625" style="398" customWidth="1"/>
    <col min="14842" max="14842" width="0.6640625" style="398" customWidth="1"/>
    <col min="14843" max="14843" width="3" style="398" customWidth="1"/>
    <col min="14844" max="14844" width="3.1640625" style="398" customWidth="1"/>
    <col min="14845" max="14845" width="2.6640625" style="398" customWidth="1"/>
    <col min="14846" max="14846" width="3.1640625" style="398" customWidth="1"/>
    <col min="14847" max="14847" width="2.6640625" style="398" customWidth="1"/>
    <col min="14848" max="14848" width="1.6640625" style="398" customWidth="1"/>
    <col min="14849" max="14850" width="2" style="398" customWidth="1"/>
    <col min="14851" max="14851" width="6.5" style="398" customWidth="1"/>
    <col min="14852" max="15086" width="8.6640625" style="398"/>
    <col min="15087" max="15087" width="2.1640625" style="398" customWidth="1"/>
    <col min="15088" max="15088" width="2.08203125" style="398" customWidth="1"/>
    <col min="15089" max="15089" width="1" style="398" customWidth="1"/>
    <col min="15090" max="15090" width="20.4140625" style="398" customWidth="1"/>
    <col min="15091" max="15091" width="1.08203125" style="398" customWidth="1"/>
    <col min="15092" max="15093" width="10.58203125" style="398" customWidth="1"/>
    <col min="15094" max="15094" width="1.58203125" style="398" customWidth="1"/>
    <col min="15095" max="15095" width="6.1640625" style="398" customWidth="1"/>
    <col min="15096" max="15096" width="4" style="398" customWidth="1"/>
    <col min="15097" max="15097" width="3.1640625" style="398" customWidth="1"/>
    <col min="15098" max="15098" width="0.6640625" style="398" customWidth="1"/>
    <col min="15099" max="15099" width="3" style="398" customWidth="1"/>
    <col min="15100" max="15100" width="3.1640625" style="398" customWidth="1"/>
    <col min="15101" max="15101" width="2.6640625" style="398" customWidth="1"/>
    <col min="15102" max="15102" width="3.1640625" style="398" customWidth="1"/>
    <col min="15103" max="15103" width="2.6640625" style="398" customWidth="1"/>
    <col min="15104" max="15104" width="1.6640625" style="398" customWidth="1"/>
    <col min="15105" max="15106" width="2" style="398" customWidth="1"/>
    <col min="15107" max="15107" width="6.5" style="398" customWidth="1"/>
    <col min="15108" max="15342" width="8.6640625" style="398"/>
    <col min="15343" max="15343" width="2.1640625" style="398" customWidth="1"/>
    <col min="15344" max="15344" width="2.08203125" style="398" customWidth="1"/>
    <col min="15345" max="15345" width="1" style="398" customWidth="1"/>
    <col min="15346" max="15346" width="20.4140625" style="398" customWidth="1"/>
    <col min="15347" max="15347" width="1.08203125" style="398" customWidth="1"/>
    <col min="15348" max="15349" width="10.58203125" style="398" customWidth="1"/>
    <col min="15350" max="15350" width="1.58203125" style="398" customWidth="1"/>
    <col min="15351" max="15351" width="6.1640625" style="398" customWidth="1"/>
    <col min="15352" max="15352" width="4" style="398" customWidth="1"/>
    <col min="15353" max="15353" width="3.1640625" style="398" customWidth="1"/>
    <col min="15354" max="15354" width="0.6640625" style="398" customWidth="1"/>
    <col min="15355" max="15355" width="3" style="398" customWidth="1"/>
    <col min="15356" max="15356" width="3.1640625" style="398" customWidth="1"/>
    <col min="15357" max="15357" width="2.6640625" style="398" customWidth="1"/>
    <col min="15358" max="15358" width="3.1640625" style="398" customWidth="1"/>
    <col min="15359" max="15359" width="2.6640625" style="398" customWidth="1"/>
    <col min="15360" max="15360" width="1.6640625" style="398" customWidth="1"/>
    <col min="15361" max="15362" width="2" style="398" customWidth="1"/>
    <col min="15363" max="15363" width="6.5" style="398" customWidth="1"/>
    <col min="15364" max="15598" width="8.6640625" style="398"/>
    <col min="15599" max="15599" width="2.1640625" style="398" customWidth="1"/>
    <col min="15600" max="15600" width="2.08203125" style="398" customWidth="1"/>
    <col min="15601" max="15601" width="1" style="398" customWidth="1"/>
    <col min="15602" max="15602" width="20.4140625" style="398" customWidth="1"/>
    <col min="15603" max="15603" width="1.08203125" style="398" customWidth="1"/>
    <col min="15604" max="15605" width="10.58203125" style="398" customWidth="1"/>
    <col min="15606" max="15606" width="1.58203125" style="398" customWidth="1"/>
    <col min="15607" max="15607" width="6.1640625" style="398" customWidth="1"/>
    <col min="15608" max="15608" width="4" style="398" customWidth="1"/>
    <col min="15609" max="15609" width="3.1640625" style="398" customWidth="1"/>
    <col min="15610" max="15610" width="0.6640625" style="398" customWidth="1"/>
    <col min="15611" max="15611" width="3" style="398" customWidth="1"/>
    <col min="15612" max="15612" width="3.1640625" style="398" customWidth="1"/>
    <col min="15613" max="15613" width="2.6640625" style="398" customWidth="1"/>
    <col min="15614" max="15614" width="3.1640625" style="398" customWidth="1"/>
    <col min="15615" max="15615" width="2.6640625" style="398" customWidth="1"/>
    <col min="15616" max="15616" width="1.6640625" style="398" customWidth="1"/>
    <col min="15617" max="15618" width="2" style="398" customWidth="1"/>
    <col min="15619" max="15619" width="6.5" style="398" customWidth="1"/>
    <col min="15620" max="15854" width="8.6640625" style="398"/>
    <col min="15855" max="15855" width="2.1640625" style="398" customWidth="1"/>
    <col min="15856" max="15856" width="2.08203125" style="398" customWidth="1"/>
    <col min="15857" max="15857" width="1" style="398" customWidth="1"/>
    <col min="15858" max="15858" width="20.4140625" style="398" customWidth="1"/>
    <col min="15859" max="15859" width="1.08203125" style="398" customWidth="1"/>
    <col min="15860" max="15861" width="10.58203125" style="398" customWidth="1"/>
    <col min="15862" max="15862" width="1.58203125" style="398" customWidth="1"/>
    <col min="15863" max="15863" width="6.1640625" style="398" customWidth="1"/>
    <col min="15864" max="15864" width="4" style="398" customWidth="1"/>
    <col min="15865" max="15865" width="3.1640625" style="398" customWidth="1"/>
    <col min="15866" max="15866" width="0.6640625" style="398" customWidth="1"/>
    <col min="15867" max="15867" width="3" style="398" customWidth="1"/>
    <col min="15868" max="15868" width="3.1640625" style="398" customWidth="1"/>
    <col min="15869" max="15869" width="2.6640625" style="398" customWidth="1"/>
    <col min="15870" max="15870" width="3.1640625" style="398" customWidth="1"/>
    <col min="15871" max="15871" width="2.6640625" style="398" customWidth="1"/>
    <col min="15872" max="15872" width="1.6640625" style="398" customWidth="1"/>
    <col min="15873" max="15874" width="2" style="398" customWidth="1"/>
    <col min="15875" max="15875" width="6.5" style="398" customWidth="1"/>
    <col min="15876" max="16110" width="8.6640625" style="398"/>
    <col min="16111" max="16111" width="2.1640625" style="398" customWidth="1"/>
    <col min="16112" max="16112" width="2.08203125" style="398" customWidth="1"/>
    <col min="16113" max="16113" width="1" style="398" customWidth="1"/>
    <col min="16114" max="16114" width="20.4140625" style="398" customWidth="1"/>
    <col min="16115" max="16115" width="1.08203125" style="398" customWidth="1"/>
    <col min="16116" max="16117" width="10.58203125" style="398" customWidth="1"/>
    <col min="16118" max="16118" width="1.58203125" style="398" customWidth="1"/>
    <col min="16119" max="16119" width="6.1640625" style="398" customWidth="1"/>
    <col min="16120" max="16120" width="4" style="398" customWidth="1"/>
    <col min="16121" max="16121" width="3.1640625" style="398" customWidth="1"/>
    <col min="16122" max="16122" width="0.6640625" style="398" customWidth="1"/>
    <col min="16123" max="16123" width="3" style="398" customWidth="1"/>
    <col min="16124" max="16124" width="3.1640625" style="398" customWidth="1"/>
    <col min="16125" max="16125" width="2.6640625" style="398" customWidth="1"/>
    <col min="16126" max="16126" width="3.1640625" style="398" customWidth="1"/>
    <col min="16127" max="16127" width="2.6640625" style="398" customWidth="1"/>
    <col min="16128" max="16128" width="1.6640625" style="398" customWidth="1"/>
    <col min="16129" max="16130" width="2" style="398" customWidth="1"/>
    <col min="16131" max="16131" width="6.5" style="398" customWidth="1"/>
    <col min="16132" max="16384" width="8.6640625" style="398"/>
  </cols>
  <sheetData>
    <row r="1" spans="2:33" ht="15.65" customHeight="1">
      <c r="B1" s="397" t="s">
        <v>392</v>
      </c>
    </row>
    <row r="2" spans="2:33" ht="18" customHeight="1">
      <c r="Q2" s="400"/>
      <c r="R2" s="1338" t="str">
        <f>IF(交付決定後入力シート!I6="","令和　　年　　月　　日",交付決定後入力シート!I6)</f>
        <v>令和　　年　　月　　日</v>
      </c>
      <c r="S2" s="1338"/>
      <c r="T2" s="1338"/>
      <c r="U2" s="1338"/>
      <c r="V2" s="1338"/>
      <c r="W2" s="1338"/>
      <c r="X2" s="1338"/>
      <c r="Y2" s="1338"/>
      <c r="Z2" s="1066"/>
      <c r="AA2" s="1066"/>
      <c r="AB2" s="1066"/>
      <c r="AC2" s="1066"/>
      <c r="AD2" s="1066"/>
      <c r="AE2" s="1066"/>
      <c r="AF2" s="1066"/>
      <c r="AG2" s="1066"/>
    </row>
    <row r="3" spans="2:33" ht="6.65" customHeight="1">
      <c r="Q3" s="400"/>
      <c r="R3" s="400"/>
      <c r="S3" s="401"/>
      <c r="T3" s="401"/>
      <c r="U3" s="401"/>
      <c r="V3" s="401"/>
      <c r="W3" s="401"/>
      <c r="X3" s="401"/>
      <c r="Z3" s="106"/>
      <c r="AA3" s="106"/>
      <c r="AB3" s="106"/>
      <c r="AC3" s="106"/>
      <c r="AD3" s="106"/>
      <c r="AE3" s="106"/>
      <c r="AF3" s="106"/>
      <c r="AG3" s="106"/>
    </row>
    <row r="4" spans="2:33" ht="16.25" customHeight="1">
      <c r="N4" s="398" t="s">
        <v>394</v>
      </c>
      <c r="T4" s="402"/>
      <c r="U4" s="402"/>
      <c r="V4" s="402"/>
      <c r="W4" s="402"/>
      <c r="X4" s="402"/>
      <c r="Z4" s="52"/>
      <c r="AA4" s="106"/>
      <c r="AB4" s="106"/>
      <c r="AC4" s="106"/>
      <c r="AD4" s="106"/>
      <c r="AE4" s="106"/>
      <c r="AF4" s="106"/>
      <c r="AG4" s="106"/>
    </row>
    <row r="5" spans="2:33" ht="13" customHeight="1">
      <c r="C5" s="398" t="s">
        <v>341</v>
      </c>
      <c r="N5" s="397" t="s">
        <v>342</v>
      </c>
      <c r="P5" s="301" t="s">
        <v>5</v>
      </c>
      <c r="Q5" s="1351" t="str">
        <f>IF(基本情報入力シート!$E$14="","",基本情報入力シート!$E$14)</f>
        <v/>
      </c>
      <c r="R5" s="1351"/>
      <c r="S5" s="1351"/>
      <c r="T5" s="1351"/>
      <c r="U5" s="1351"/>
      <c r="V5" s="1351"/>
      <c r="W5" s="1351"/>
      <c r="X5" s="1351"/>
    </row>
    <row r="6" spans="2:33" ht="13" customHeight="1">
      <c r="C6" s="398" t="s">
        <v>395</v>
      </c>
      <c r="D6" s="397"/>
      <c r="E6" s="397"/>
      <c r="F6" s="397"/>
      <c r="G6" s="397"/>
      <c r="H6" s="397"/>
      <c r="I6" s="397"/>
      <c r="J6" s="397"/>
      <c r="N6" s="1352"/>
      <c r="O6" s="1352"/>
      <c r="P6" s="1165" t="str">
        <f>IF(基本情報入力シート!$E$15="","",基本情報入力シート!$E$15)</f>
        <v/>
      </c>
      <c r="Q6" s="1165"/>
      <c r="R6" s="1165"/>
      <c r="S6" s="1165"/>
      <c r="T6" s="1165"/>
      <c r="U6" s="1165"/>
      <c r="V6" s="1165"/>
      <c r="W6" s="1165"/>
      <c r="X6" s="1165"/>
      <c r="Z6" s="1"/>
    </row>
    <row r="7" spans="2:33" ht="13" customHeight="1">
      <c r="D7" s="397"/>
      <c r="E7" s="397"/>
      <c r="F7" s="397"/>
      <c r="G7" s="397"/>
      <c r="H7" s="397"/>
      <c r="I7" s="397"/>
      <c r="J7" s="397"/>
      <c r="N7" s="1352" t="s">
        <v>345</v>
      </c>
      <c r="O7" s="1353"/>
      <c r="P7" s="1165" t="str">
        <f>IF(基本情報入力シート!$E$13="","",基本情報入力シート!$E$13)</f>
        <v/>
      </c>
      <c r="Q7" s="1165"/>
      <c r="R7" s="1165"/>
      <c r="S7" s="1165"/>
      <c r="T7" s="1165"/>
      <c r="U7" s="1165"/>
      <c r="V7" s="1165"/>
      <c r="W7" s="1165"/>
      <c r="X7" s="1165"/>
      <c r="Z7" s="1"/>
    </row>
    <row r="8" spans="2:33" ht="26.4" customHeight="1">
      <c r="D8" s="397"/>
      <c r="E8" s="397"/>
      <c r="F8" s="397"/>
      <c r="G8" s="397"/>
      <c r="H8" s="397"/>
      <c r="I8" s="397"/>
      <c r="J8" s="397"/>
      <c r="N8" s="1348" t="s">
        <v>346</v>
      </c>
      <c r="O8" s="1349"/>
      <c r="P8" s="1350" t="str">
        <f>IF(基本情報入力シート!$E$21="","",基本情報入力シート!$E$21)</f>
        <v/>
      </c>
      <c r="Q8" s="1350"/>
      <c r="R8" s="1350"/>
      <c r="S8" s="1350" t="str">
        <f>IF(基本情報入力シート!$E$23="","",基本情報入力シート!$E$23)</f>
        <v/>
      </c>
      <c r="T8" s="1350"/>
      <c r="U8" s="1350"/>
      <c r="V8" s="1350"/>
      <c r="W8" s="1350"/>
      <c r="X8" s="301"/>
      <c r="Z8" s="1"/>
      <c r="AA8" s="1"/>
      <c r="AB8" s="1"/>
      <c r="AC8" s="1"/>
      <c r="AD8" s="1"/>
      <c r="AE8" s="1"/>
      <c r="AF8" s="1"/>
      <c r="AG8" s="1"/>
    </row>
    <row r="9" spans="2:33" ht="10.25" customHeight="1">
      <c r="X9" s="407"/>
      <c r="Z9" s="1"/>
      <c r="AA9" s="1"/>
      <c r="AB9" s="1"/>
      <c r="AC9" s="1"/>
      <c r="AD9" s="1"/>
      <c r="AE9" s="1"/>
      <c r="AF9" s="1"/>
      <c r="AG9" s="1"/>
    </row>
    <row r="10" spans="2:33" ht="16.25" customHeight="1">
      <c r="N10" s="398" t="s">
        <v>591</v>
      </c>
      <c r="T10" s="402"/>
      <c r="U10" s="402"/>
      <c r="V10" s="402"/>
      <c r="W10" s="402"/>
      <c r="X10" s="402"/>
      <c r="Z10" s="1"/>
      <c r="AA10" s="1426"/>
      <c r="AB10" s="1426"/>
      <c r="AC10" s="1426"/>
      <c r="AD10" s="1426"/>
      <c r="AE10" s="1426"/>
      <c r="AF10" s="1426"/>
      <c r="AG10" s="1426"/>
    </row>
    <row r="11" spans="2:33" ht="12.5" customHeight="1">
      <c r="N11" s="1352" t="s">
        <v>342</v>
      </c>
      <c r="O11" s="1353"/>
      <c r="P11" s="407" t="s">
        <v>519</v>
      </c>
      <c r="Q11" s="1351" t="str">
        <f>IF(基本情報入力シート!$E$33="","",基本情報入力シート!$E$33)</f>
        <v/>
      </c>
      <c r="R11" s="1351"/>
      <c r="S11" s="1351"/>
      <c r="T11" s="1351"/>
      <c r="U11" s="1351"/>
      <c r="V11" s="1351"/>
      <c r="W11" s="1351"/>
      <c r="X11" s="1351"/>
      <c r="Z11" s="257"/>
      <c r="AA11" s="1426"/>
      <c r="AB11" s="1426"/>
      <c r="AC11" s="1426"/>
      <c r="AD11" s="1426"/>
      <c r="AE11" s="1426"/>
      <c r="AF11" s="1426"/>
      <c r="AG11" s="1426"/>
    </row>
    <row r="12" spans="2:33" ht="12.5" customHeight="1">
      <c r="E12" s="397"/>
      <c r="F12" s="397"/>
      <c r="G12" s="397"/>
      <c r="H12" s="397"/>
      <c r="I12" s="397"/>
      <c r="J12" s="397"/>
      <c r="N12" s="1352"/>
      <c r="O12" s="1353"/>
      <c r="P12" s="1354" t="str">
        <f>IF(基本情報入力シート!$E$34="","",基本情報入力シート!$E$34)</f>
        <v/>
      </c>
      <c r="Q12" s="1355"/>
      <c r="R12" s="1355"/>
      <c r="S12" s="1355"/>
      <c r="T12" s="1355"/>
      <c r="U12" s="1355"/>
      <c r="V12" s="1355"/>
      <c r="W12" s="1355"/>
      <c r="X12" s="1355"/>
      <c r="Z12" s="257"/>
      <c r="AA12" s="1427"/>
      <c r="AB12" s="1427"/>
      <c r="AC12" s="1427"/>
      <c r="AD12" s="1427"/>
      <c r="AE12" s="1427"/>
      <c r="AF12" s="1427"/>
      <c r="AG12" s="1427"/>
    </row>
    <row r="13" spans="2:33" ht="12.5" customHeight="1">
      <c r="D13" s="397"/>
      <c r="E13" s="397"/>
      <c r="F13" s="397"/>
      <c r="G13" s="397"/>
      <c r="H13" s="397"/>
      <c r="I13" s="397"/>
      <c r="J13" s="397"/>
      <c r="N13" s="1352" t="s">
        <v>345</v>
      </c>
      <c r="O13" s="1353"/>
      <c r="P13" s="1354" t="str">
        <f>IF(基本情報入力シート!$E$32="","",基本情報入力シート!$E$32)</f>
        <v/>
      </c>
      <c r="Q13" s="1355"/>
      <c r="R13" s="1355"/>
      <c r="S13" s="1355"/>
      <c r="T13" s="1355"/>
      <c r="U13" s="1355"/>
      <c r="V13" s="1355"/>
      <c r="W13" s="1355"/>
      <c r="X13" s="1355"/>
      <c r="Z13" s="349"/>
      <c r="AA13" s="1427"/>
      <c r="AB13" s="1427"/>
      <c r="AC13" s="1427"/>
      <c r="AD13" s="1427"/>
      <c r="AE13" s="1427"/>
      <c r="AF13" s="1427"/>
      <c r="AG13" s="1427"/>
    </row>
    <row r="14" spans="2:33" ht="26.5" customHeight="1">
      <c r="D14" s="397"/>
      <c r="E14" s="397"/>
      <c r="F14" s="397"/>
      <c r="G14" s="397"/>
      <c r="H14" s="397"/>
      <c r="I14" s="397"/>
      <c r="J14" s="397"/>
      <c r="N14" s="1348" t="s">
        <v>346</v>
      </c>
      <c r="O14" s="1349"/>
      <c r="P14" s="1350" t="str">
        <f>IF(基本情報入力シート!$E$39="","",基本情報入力シート!$E$39)</f>
        <v/>
      </c>
      <c r="Q14" s="1350"/>
      <c r="R14" s="1350"/>
      <c r="S14" s="1350" t="str">
        <f>IF(基本情報入力シート!$E$41="","",基本情報入力シート!$E$41)</f>
        <v/>
      </c>
      <c r="T14" s="1350"/>
      <c r="U14" s="1350"/>
      <c r="V14" s="1350"/>
      <c r="W14" s="1350"/>
      <c r="X14" s="406"/>
      <c r="Z14" s="350"/>
      <c r="AA14" s="1427"/>
      <c r="AB14" s="1427"/>
      <c r="AC14" s="1427"/>
      <c r="AD14" s="1427"/>
      <c r="AE14" s="1427"/>
      <c r="AF14" s="1427"/>
      <c r="AG14" s="1427"/>
    </row>
    <row r="15" spans="2:33" ht="8" customHeight="1">
      <c r="X15" s="407"/>
      <c r="Z15" s="349"/>
      <c r="AA15" s="1426"/>
      <c r="AB15" s="1426"/>
      <c r="AC15" s="1426"/>
      <c r="AD15" s="1426"/>
      <c r="AE15" s="1426"/>
      <c r="AF15" s="1426"/>
      <c r="AG15" s="1426"/>
    </row>
    <row r="16" spans="2:33" ht="16.25" customHeight="1">
      <c r="N16" s="398" t="s">
        <v>518</v>
      </c>
      <c r="T16" s="402"/>
      <c r="U16" s="402"/>
      <c r="V16" s="402"/>
      <c r="W16" s="402"/>
      <c r="X16" s="402"/>
      <c r="Z16" s="39"/>
      <c r="AA16" s="1426"/>
      <c r="AB16" s="1426"/>
      <c r="AC16" s="1426"/>
      <c r="AD16" s="1426"/>
      <c r="AE16" s="1426"/>
      <c r="AF16" s="1426"/>
      <c r="AG16" s="1426"/>
    </row>
    <row r="17" spans="3:33" ht="12.5" customHeight="1">
      <c r="N17" s="1352" t="s">
        <v>342</v>
      </c>
      <c r="O17" s="1353"/>
      <c r="P17" s="407" t="s">
        <v>519</v>
      </c>
      <c r="Q17" s="1351" t="str">
        <f>IF(基本情報入力シート!$E$52="","",基本情報入力シート!$E$52)</f>
        <v/>
      </c>
      <c r="R17" s="1351"/>
      <c r="S17" s="1351"/>
      <c r="T17" s="1351"/>
      <c r="U17" s="1351"/>
      <c r="V17" s="1351"/>
      <c r="W17" s="1351"/>
      <c r="X17" s="1351"/>
      <c r="Z17" s="1"/>
      <c r="AA17" s="1426"/>
      <c r="AB17" s="1426"/>
      <c r="AC17" s="1426"/>
      <c r="AD17" s="1426"/>
      <c r="AE17" s="1426"/>
      <c r="AF17" s="1426"/>
      <c r="AG17" s="1426"/>
    </row>
    <row r="18" spans="3:33" ht="12.5" customHeight="1">
      <c r="E18" s="397"/>
      <c r="F18" s="397"/>
      <c r="G18" s="397"/>
      <c r="H18" s="397"/>
      <c r="I18" s="397"/>
      <c r="J18" s="397"/>
      <c r="N18" s="1352"/>
      <c r="O18" s="1353"/>
      <c r="P18" s="1354" t="str">
        <f>IF(基本情報入力シート!$E$53="","",基本情報入力シート!$E$53)</f>
        <v/>
      </c>
      <c r="Q18" s="1355"/>
      <c r="R18" s="1355"/>
      <c r="S18" s="1355"/>
      <c r="T18" s="1355"/>
      <c r="U18" s="1355"/>
      <c r="V18" s="1355"/>
      <c r="W18" s="1355"/>
      <c r="X18" s="1355"/>
      <c r="Z18" s="1"/>
      <c r="AA18" s="1426"/>
      <c r="AB18" s="1426"/>
      <c r="AC18" s="1426"/>
      <c r="AD18" s="1426"/>
      <c r="AE18" s="1426"/>
      <c r="AF18" s="1426"/>
      <c r="AG18" s="1426"/>
    </row>
    <row r="19" spans="3:33" ht="12.5" customHeight="1">
      <c r="D19" s="397"/>
      <c r="E19" s="397"/>
      <c r="F19" s="397"/>
      <c r="G19" s="397"/>
      <c r="H19" s="397"/>
      <c r="I19" s="397"/>
      <c r="J19" s="397"/>
      <c r="N19" s="1352" t="s">
        <v>345</v>
      </c>
      <c r="O19" s="1353"/>
      <c r="P19" s="1354" t="str">
        <f>IF(基本情報入力シート!$E$51="","",基本情報入力シート!$E$51)</f>
        <v/>
      </c>
      <c r="Q19" s="1355"/>
      <c r="R19" s="1355"/>
      <c r="S19" s="1355"/>
      <c r="T19" s="1355"/>
      <c r="U19" s="1355"/>
      <c r="V19" s="1355"/>
      <c r="W19" s="1355"/>
      <c r="X19" s="1355"/>
      <c r="Z19" s="1"/>
      <c r="AA19" s="1"/>
      <c r="AB19" s="1"/>
      <c r="AC19" s="1"/>
      <c r="AD19" s="1"/>
      <c r="AE19" s="1"/>
      <c r="AF19" s="1"/>
      <c r="AG19" s="1"/>
    </row>
    <row r="20" spans="3:33" ht="24" customHeight="1">
      <c r="D20" s="397"/>
      <c r="E20" s="397"/>
      <c r="F20" s="397"/>
      <c r="G20" s="397"/>
      <c r="H20" s="397"/>
      <c r="I20" s="397"/>
      <c r="J20" s="397"/>
      <c r="N20" s="1348" t="s">
        <v>346</v>
      </c>
      <c r="O20" s="1349"/>
      <c r="P20" s="1350" t="str">
        <f>IF(基本情報入力シート!$E$54="","",基本情報入力シート!$E$54)</f>
        <v/>
      </c>
      <c r="Q20" s="1350"/>
      <c r="R20" s="1350"/>
      <c r="S20" s="1350" t="str">
        <f>IF(基本情報入力シート!$E$56="","",基本情報入力シート!$E$56)</f>
        <v/>
      </c>
      <c r="T20" s="1350"/>
      <c r="U20" s="1350"/>
      <c r="V20" s="1350"/>
      <c r="W20" s="1350"/>
      <c r="X20" s="406"/>
      <c r="Z20" s="39"/>
      <c r="AA20" s="1"/>
      <c r="AB20" s="1"/>
      <c r="AC20" s="1"/>
      <c r="AD20" s="1"/>
      <c r="AE20" s="1"/>
      <c r="AF20" s="1"/>
      <c r="AG20" s="1"/>
    </row>
    <row r="21" spans="3:33" ht="10.25" customHeight="1">
      <c r="O21" s="408"/>
      <c r="P21" s="397"/>
      <c r="Q21" s="397"/>
      <c r="R21" s="403"/>
      <c r="S21" s="403"/>
      <c r="T21" s="403"/>
      <c r="U21" s="403"/>
      <c r="V21" s="403"/>
      <c r="W21" s="403"/>
      <c r="X21" s="403"/>
      <c r="Z21" s="39"/>
      <c r="AA21" s="1"/>
      <c r="AB21" s="1"/>
      <c r="AC21" s="1"/>
      <c r="AD21" s="1"/>
      <c r="AE21" s="1"/>
      <c r="AF21" s="1"/>
      <c r="AG21" s="1"/>
    </row>
    <row r="22" spans="3:33" ht="37.25" customHeight="1">
      <c r="C22" s="1356" t="s">
        <v>603</v>
      </c>
      <c r="D22" s="1357"/>
      <c r="E22" s="1357"/>
      <c r="F22" s="1357"/>
      <c r="G22" s="1357"/>
      <c r="H22" s="1357"/>
      <c r="I22" s="1357"/>
      <c r="J22" s="1357"/>
      <c r="K22" s="1357"/>
      <c r="L22" s="1357"/>
      <c r="M22" s="1357"/>
      <c r="N22" s="1357"/>
      <c r="O22" s="1357"/>
      <c r="P22" s="1357"/>
      <c r="Q22" s="1357"/>
      <c r="R22" s="1357"/>
      <c r="S22" s="1357"/>
      <c r="T22" s="1357"/>
      <c r="U22" s="1357"/>
      <c r="V22" s="1357"/>
      <c r="W22" s="1357"/>
      <c r="X22" s="1357"/>
      <c r="Z22" s="39"/>
      <c r="AA22" s="1"/>
      <c r="AB22" s="1"/>
      <c r="AC22" s="1"/>
      <c r="AD22" s="1"/>
      <c r="AF22" s="1"/>
      <c r="AG22" s="1"/>
    </row>
    <row r="23" spans="3:33" ht="8" customHeight="1">
      <c r="C23" s="409"/>
      <c r="D23" s="409"/>
      <c r="E23" s="409"/>
      <c r="F23" s="409"/>
      <c r="G23" s="409"/>
      <c r="H23" s="409"/>
      <c r="I23" s="409"/>
      <c r="J23" s="409"/>
      <c r="K23" s="409"/>
      <c r="L23" s="409"/>
      <c r="M23" s="409"/>
      <c r="N23" s="409"/>
      <c r="O23" s="409"/>
      <c r="P23" s="409"/>
      <c r="Q23" s="409"/>
      <c r="R23" s="409"/>
      <c r="S23" s="409"/>
      <c r="T23" s="409"/>
      <c r="U23" s="409"/>
      <c r="V23" s="409"/>
      <c r="W23" s="409"/>
      <c r="X23" s="409"/>
      <c r="Z23" s="39"/>
      <c r="AA23" s="1"/>
      <c r="AB23" s="1"/>
      <c r="AC23" s="1"/>
      <c r="AD23" s="1"/>
      <c r="AE23" s="1"/>
      <c r="AF23" s="1"/>
      <c r="AG23" s="1"/>
    </row>
    <row r="24" spans="3:33" ht="12" hidden="1" customHeight="1">
      <c r="C24" s="1443"/>
      <c r="D24" s="1443"/>
      <c r="E24" s="1443"/>
      <c r="F24" s="1443"/>
      <c r="G24" s="1443"/>
      <c r="H24" s="1443"/>
      <c r="I24" s="1443"/>
      <c r="J24" s="1443"/>
      <c r="K24" s="1443"/>
      <c r="L24" s="1443"/>
      <c r="M24" s="1443"/>
      <c r="N24" s="1443"/>
      <c r="O24" s="1443"/>
      <c r="P24" s="1443"/>
      <c r="Q24" s="1443"/>
      <c r="R24" s="1443"/>
      <c r="S24" s="1443"/>
      <c r="T24" s="1443"/>
      <c r="U24" s="1443"/>
      <c r="V24" s="1443"/>
      <c r="W24" s="1443"/>
      <c r="X24" s="1443"/>
      <c r="Z24" s="349" t="s">
        <v>803</v>
      </c>
      <c r="AA24" s="1"/>
      <c r="AB24" s="1"/>
      <c r="AC24" s="1"/>
      <c r="AD24" s="1"/>
      <c r="AE24" s="1"/>
      <c r="AF24" s="1"/>
      <c r="AG24" s="1"/>
    </row>
    <row r="25" spans="3:33" ht="18" customHeight="1">
      <c r="D25" s="410" t="s">
        <v>61</v>
      </c>
      <c r="E25" s="411" t="str">
        <f>IF(交付決定後入力シート!R10="","",交付決定後入力シート!R10)</f>
        <v/>
      </c>
      <c r="F25" s="411" t="s">
        <v>338</v>
      </c>
      <c r="G25" s="411" t="str">
        <f>IF(交付決定後入力シート!T10="","",交付決定後入力シート!T10)</f>
        <v/>
      </c>
      <c r="H25" s="411" t="s">
        <v>339</v>
      </c>
      <c r="I25" s="411" t="str">
        <f>IF(交付決定後入力シート!V10="","",交付決定後入力シート!V10)</f>
        <v/>
      </c>
      <c r="J25" s="1365" t="s">
        <v>348</v>
      </c>
      <c r="K25" s="1365"/>
      <c r="L25" s="411" t="str">
        <f>IF(交付決定後入力シート!Q9="","",交付決定後入力シート!Q9)</f>
        <v/>
      </c>
      <c r="M25" s="1365" t="s">
        <v>630</v>
      </c>
      <c r="N25" s="1365"/>
      <c r="O25" s="1365"/>
      <c r="P25" s="1365" t="str">
        <f>IF(交付決定後入力シート!U9="","",交付決定後入力シート!U9)</f>
        <v/>
      </c>
      <c r="Q25" s="1365"/>
      <c r="R25" s="1366" t="s">
        <v>365</v>
      </c>
      <c r="S25" s="1366"/>
      <c r="T25" s="1366"/>
      <c r="U25" s="1366"/>
      <c r="V25" s="1366"/>
      <c r="W25" s="1366"/>
      <c r="X25" s="1366"/>
      <c r="Y25" s="398"/>
      <c r="Z25" s="1"/>
      <c r="AA25" s="1"/>
      <c r="AB25" s="1"/>
      <c r="AC25" s="1"/>
      <c r="AD25" s="1"/>
      <c r="AE25" s="1"/>
      <c r="AF25" s="1"/>
      <c r="AG25" s="1"/>
    </row>
    <row r="26" spans="3:33" ht="29" customHeight="1">
      <c r="C26" s="1369" t="s">
        <v>457</v>
      </c>
      <c r="D26" s="1369"/>
      <c r="E26" s="1369"/>
      <c r="F26" s="1369"/>
      <c r="G26" s="1369"/>
      <c r="H26" s="1369"/>
      <c r="I26" s="1369"/>
      <c r="J26" s="1369"/>
      <c r="K26" s="1369"/>
      <c r="L26" s="1369"/>
      <c r="M26" s="1369"/>
      <c r="N26" s="1369"/>
      <c r="O26" s="1369"/>
      <c r="P26" s="1369"/>
      <c r="Q26" s="1369"/>
      <c r="R26" s="1369"/>
      <c r="S26" s="1369"/>
      <c r="T26" s="1369"/>
      <c r="U26" s="1369"/>
      <c r="V26" s="1369"/>
      <c r="W26" s="1369"/>
      <c r="X26" s="1369"/>
      <c r="Z26" s="1"/>
      <c r="AA26" s="1"/>
      <c r="AB26" s="1"/>
      <c r="AC26" s="1"/>
      <c r="AD26" s="1"/>
      <c r="AE26" s="1"/>
      <c r="AF26" s="1"/>
      <c r="AG26" s="1"/>
    </row>
    <row r="27" spans="3:33" ht="14" customHeight="1">
      <c r="D27" s="1370" t="s">
        <v>351</v>
      </c>
      <c r="E27" s="1370"/>
      <c r="F27" s="1370"/>
      <c r="G27" s="1370"/>
      <c r="H27" s="1370"/>
      <c r="I27" s="1370"/>
      <c r="J27" s="1370"/>
      <c r="K27" s="1370"/>
      <c r="L27" s="1370"/>
      <c r="M27" s="1370"/>
      <c r="N27" s="1370"/>
      <c r="O27" s="1370"/>
      <c r="P27" s="1370"/>
      <c r="Q27" s="1370"/>
      <c r="R27" s="1370"/>
      <c r="S27" s="1370"/>
      <c r="T27" s="1370"/>
      <c r="U27" s="1370"/>
      <c r="V27" s="1370"/>
      <c r="W27" s="1370"/>
      <c r="X27" s="1370"/>
      <c r="Z27" s="39"/>
      <c r="AA27" s="1"/>
      <c r="AB27" s="1"/>
      <c r="AC27" s="1"/>
      <c r="AD27" s="1"/>
      <c r="AE27" s="1"/>
      <c r="AF27" s="1"/>
      <c r="AG27" s="1"/>
    </row>
    <row r="28" spans="3:33" ht="23" customHeight="1">
      <c r="C28" s="412"/>
      <c r="D28" s="1367" t="s">
        <v>352</v>
      </c>
      <c r="E28" s="1367"/>
      <c r="F28" s="1367"/>
      <c r="G28" s="1367"/>
      <c r="H28" s="1367"/>
      <c r="I28" s="1367"/>
      <c r="J28" s="1368"/>
      <c r="K28" s="1371" t="s">
        <v>475</v>
      </c>
      <c r="L28" s="1372"/>
      <c r="M28" s="1372"/>
      <c r="N28" s="1372"/>
      <c r="O28" s="1372"/>
      <c r="P28" s="1372"/>
      <c r="Q28" s="1372"/>
      <c r="R28" s="1373" t="str">
        <f>IF(交付決定後入力シート!E26="","",交付決定後入力シート!E26)</f>
        <v/>
      </c>
      <c r="S28" s="1373"/>
      <c r="T28" s="1373"/>
      <c r="U28" s="1373"/>
      <c r="V28" s="1373"/>
      <c r="W28" s="1373"/>
      <c r="X28" s="1374"/>
      <c r="Z28" s="39"/>
      <c r="AA28" s="1">
        <v>0</v>
      </c>
      <c r="AB28" s="1"/>
      <c r="AC28" s="1"/>
      <c r="AD28" s="1"/>
      <c r="AE28" s="1"/>
      <c r="AF28" s="1"/>
      <c r="AG28" s="1"/>
    </row>
    <row r="29" spans="3:33" ht="16.75" customHeight="1">
      <c r="C29" s="1428" t="s">
        <v>786</v>
      </c>
      <c r="D29" s="1429"/>
      <c r="E29" s="1429"/>
      <c r="F29" s="1429"/>
      <c r="G29" s="1429"/>
      <c r="H29" s="1429"/>
      <c r="I29" s="1429"/>
      <c r="J29" s="1430"/>
      <c r="K29" s="1437" t="s">
        <v>579</v>
      </c>
      <c r="L29" s="1438"/>
      <c r="M29" s="1438"/>
      <c r="N29" s="1438"/>
      <c r="O29" s="1438"/>
      <c r="P29" s="1438"/>
      <c r="Q29" s="1439"/>
      <c r="R29" s="1358" t="s">
        <v>578</v>
      </c>
      <c r="S29" s="1358"/>
      <c r="T29" s="1358"/>
      <c r="U29" s="1358"/>
      <c r="V29" s="1359" t="s">
        <v>580</v>
      </c>
      <c r="W29" s="1360"/>
      <c r="X29" s="1361"/>
      <c r="Z29" s="39"/>
      <c r="AA29" s="1"/>
      <c r="AB29" s="1"/>
      <c r="AC29" s="1"/>
      <c r="AD29" s="1"/>
      <c r="AE29" s="1"/>
      <c r="AF29" s="1"/>
      <c r="AG29" s="1"/>
    </row>
    <row r="30" spans="3:33" ht="16.75" customHeight="1">
      <c r="C30" s="1431"/>
      <c r="D30" s="1432"/>
      <c r="E30" s="1432"/>
      <c r="F30" s="1432"/>
      <c r="G30" s="1432"/>
      <c r="H30" s="1432"/>
      <c r="I30" s="1432"/>
      <c r="J30" s="1433"/>
      <c r="K30" s="1440"/>
      <c r="L30" s="1441"/>
      <c r="M30" s="1441"/>
      <c r="N30" s="1441"/>
      <c r="O30" s="1441"/>
      <c r="P30" s="1441"/>
      <c r="Q30" s="1442"/>
      <c r="R30" s="1358" t="s">
        <v>315</v>
      </c>
      <c r="S30" s="1358"/>
      <c r="T30" s="1358" t="s">
        <v>312</v>
      </c>
      <c r="U30" s="1358"/>
      <c r="V30" s="1362"/>
      <c r="W30" s="1363"/>
      <c r="X30" s="1364"/>
      <c r="Z30" s="39"/>
      <c r="AA30" s="1"/>
      <c r="AB30" s="1"/>
      <c r="AC30" s="1"/>
      <c r="AD30" s="1"/>
      <c r="AE30" s="1"/>
      <c r="AF30" s="1"/>
      <c r="AG30" s="1"/>
    </row>
    <row r="31" spans="3:33" ht="22" customHeight="1">
      <c r="C31" s="1431"/>
      <c r="D31" s="1432"/>
      <c r="E31" s="1432"/>
      <c r="F31" s="1432"/>
      <c r="G31" s="1432"/>
      <c r="H31" s="1432"/>
      <c r="I31" s="1432"/>
      <c r="J31" s="1433"/>
      <c r="K31" s="1423" t="s">
        <v>480</v>
      </c>
      <c r="L31" s="1424"/>
      <c r="M31" s="1424"/>
      <c r="N31" s="1424"/>
      <c r="O31" s="1424"/>
      <c r="P31" s="1424"/>
      <c r="Q31" s="1424"/>
      <c r="R31" s="415" t="str">
        <f>IF(基本情報入力シート!E74="","",基本情報入力シート!E74)</f>
        <v/>
      </c>
      <c r="S31" s="416" t="s">
        <v>443</v>
      </c>
      <c r="T31" s="415" t="str">
        <f>IF(基本情報入力シート!G74="","",基本情報入力シート!G74)</f>
        <v/>
      </c>
      <c r="U31" s="417" t="s">
        <v>443</v>
      </c>
      <c r="V31" s="1417"/>
      <c r="W31" s="1418"/>
      <c r="X31" s="417" t="s">
        <v>479</v>
      </c>
      <c r="Z31" s="39"/>
      <c r="AA31" s="1312" t="s">
        <v>892</v>
      </c>
      <c r="AB31" s="1313"/>
      <c r="AC31" s="1313"/>
      <c r="AD31" s="1313"/>
      <c r="AE31" s="1313"/>
      <c r="AF31" s="1313"/>
      <c r="AG31" s="1314"/>
    </row>
    <row r="32" spans="3:33" ht="22" customHeight="1">
      <c r="C32" s="1431"/>
      <c r="D32" s="1432"/>
      <c r="E32" s="1432"/>
      <c r="F32" s="1432"/>
      <c r="G32" s="1432"/>
      <c r="H32" s="1432"/>
      <c r="I32" s="1432"/>
      <c r="J32" s="1433"/>
      <c r="K32" s="1423" t="s">
        <v>589</v>
      </c>
      <c r="L32" s="1424"/>
      <c r="M32" s="1424"/>
      <c r="N32" s="1424"/>
      <c r="O32" s="1424"/>
      <c r="P32" s="1424"/>
      <c r="Q32" s="1424"/>
      <c r="R32" s="415" t="str">
        <f>IF(基本情報入力シート!E75="","",基本情報入力シート!E75)</f>
        <v/>
      </c>
      <c r="S32" s="416" t="s">
        <v>443</v>
      </c>
      <c r="T32" s="415" t="str">
        <f>IF(基本情報入力シート!G75="","",基本情報入力シート!G75)</f>
        <v/>
      </c>
      <c r="U32" s="417" t="s">
        <v>443</v>
      </c>
      <c r="V32" s="1417"/>
      <c r="W32" s="1418"/>
      <c r="X32" s="417" t="s">
        <v>479</v>
      </c>
      <c r="Z32" s="257" t="s">
        <v>803</v>
      </c>
      <c r="AA32" s="1315"/>
      <c r="AB32" s="1316"/>
      <c r="AC32" s="1316"/>
      <c r="AD32" s="1316"/>
      <c r="AE32" s="1316"/>
      <c r="AF32" s="1316"/>
      <c r="AG32" s="1317"/>
    </row>
    <row r="33" spans="1:33" ht="22" customHeight="1">
      <c r="C33" s="1431"/>
      <c r="D33" s="1432"/>
      <c r="E33" s="1432"/>
      <c r="F33" s="1432"/>
      <c r="G33" s="1432"/>
      <c r="H33" s="1432"/>
      <c r="I33" s="1432"/>
      <c r="J33" s="1433"/>
      <c r="K33" s="1423" t="s">
        <v>444</v>
      </c>
      <c r="L33" s="1424"/>
      <c r="M33" s="1424"/>
      <c r="N33" s="1424"/>
      <c r="O33" s="1424"/>
      <c r="P33" s="1424"/>
      <c r="Q33" s="1424"/>
      <c r="R33" s="415" t="str">
        <f>IF(基本情報入力シート!E76="","",基本情報入力シート!E76)</f>
        <v/>
      </c>
      <c r="S33" s="416" t="s">
        <v>443</v>
      </c>
      <c r="T33" s="415" t="str">
        <f>IF(基本情報入力シート!G76="","",基本情報入力シート!G76)</f>
        <v/>
      </c>
      <c r="U33" s="417" t="s">
        <v>443</v>
      </c>
      <c r="V33" s="1417"/>
      <c r="W33" s="1418"/>
      <c r="X33" s="417" t="s">
        <v>479</v>
      </c>
      <c r="Z33" s="257"/>
      <c r="AA33" s="1315"/>
      <c r="AB33" s="1316"/>
      <c r="AC33" s="1316"/>
      <c r="AD33" s="1316"/>
      <c r="AE33" s="1316"/>
      <c r="AF33" s="1316"/>
      <c r="AG33" s="1317"/>
    </row>
    <row r="34" spans="1:33" ht="22" customHeight="1">
      <c r="C34" s="1434"/>
      <c r="D34" s="1435"/>
      <c r="E34" s="1435"/>
      <c r="F34" s="1435"/>
      <c r="G34" s="1435"/>
      <c r="H34" s="1435"/>
      <c r="I34" s="1435"/>
      <c r="J34" s="1436"/>
      <c r="K34" s="1419" t="s">
        <v>445</v>
      </c>
      <c r="L34" s="1420"/>
      <c r="M34" s="1420"/>
      <c r="N34" s="1420"/>
      <c r="O34" s="1420"/>
      <c r="P34" s="1420"/>
      <c r="Q34" s="1420"/>
      <c r="R34" s="415" t="str">
        <f>IF(基本情報入力シート!E77="","",基本情報入力シート!E77)</f>
        <v/>
      </c>
      <c r="S34" s="416" t="s">
        <v>443</v>
      </c>
      <c r="T34" s="415" t="str">
        <f>IF(基本情報入力シート!G77="","",基本情報入力シート!G77)</f>
        <v/>
      </c>
      <c r="U34" s="417" t="s">
        <v>443</v>
      </c>
      <c r="V34" s="1417"/>
      <c r="W34" s="1418"/>
      <c r="X34" s="417" t="s">
        <v>479</v>
      </c>
      <c r="Z34" s="39"/>
      <c r="AA34" s="1315"/>
      <c r="AB34" s="1316"/>
      <c r="AC34" s="1316"/>
      <c r="AD34" s="1316"/>
      <c r="AE34" s="1316"/>
      <c r="AF34" s="1316"/>
      <c r="AG34" s="1317"/>
    </row>
    <row r="35" spans="1:33" s="422" customFormat="1" ht="25.5" customHeight="1">
      <c r="A35" s="413"/>
      <c r="B35" s="413"/>
      <c r="C35" s="418"/>
      <c r="D35" s="1413" t="s">
        <v>642</v>
      </c>
      <c r="E35" s="1413"/>
      <c r="F35" s="1413"/>
      <c r="G35" s="1413"/>
      <c r="H35" s="1413"/>
      <c r="I35" s="1413"/>
      <c r="J35" s="1414"/>
      <c r="K35" s="1444" t="s">
        <v>515</v>
      </c>
      <c r="L35" s="1445"/>
      <c r="M35" s="1445"/>
      <c r="N35" s="1445"/>
      <c r="O35" s="1445"/>
      <c r="P35" s="1445"/>
      <c r="Q35" s="1445"/>
      <c r="R35" s="1422" t="str">
        <f>IF(基本情報入力シート!$H$82="","",基本情報入力シート!$H$82)</f>
        <v/>
      </c>
      <c r="S35" s="1422"/>
      <c r="T35" s="1422"/>
      <c r="U35" s="1422"/>
      <c r="V35" s="1422"/>
      <c r="W35" s="420" t="s">
        <v>20</v>
      </c>
      <c r="X35" s="421"/>
      <c r="Z35" s="39"/>
      <c r="AA35" s="1318"/>
      <c r="AB35" s="1319"/>
      <c r="AC35" s="1319"/>
      <c r="AD35" s="1319"/>
      <c r="AE35" s="1319"/>
      <c r="AF35" s="1319"/>
      <c r="AG35" s="1320"/>
    </row>
    <row r="36" spans="1:33" s="422" customFormat="1" ht="3" customHeight="1">
      <c r="A36" s="413"/>
      <c r="B36" s="413"/>
      <c r="C36" s="418"/>
      <c r="D36" s="1413"/>
      <c r="E36" s="1413"/>
      <c r="F36" s="1413"/>
      <c r="G36" s="1413"/>
      <c r="H36" s="1413"/>
      <c r="I36" s="1413"/>
      <c r="J36" s="1414"/>
      <c r="K36" s="420"/>
      <c r="L36" s="420"/>
      <c r="M36" s="420"/>
      <c r="N36" s="420"/>
      <c r="O36" s="420"/>
      <c r="P36" s="420"/>
      <c r="Q36" s="420"/>
      <c r="R36" s="419"/>
      <c r="S36" s="419"/>
      <c r="T36" s="419"/>
      <c r="U36" s="419"/>
      <c r="V36" s="419"/>
      <c r="W36" s="420"/>
      <c r="X36" s="421"/>
      <c r="Z36" s="39"/>
      <c r="AA36" s="1"/>
      <c r="AB36" s="1"/>
      <c r="AC36" s="1"/>
      <c r="AD36" s="1"/>
      <c r="AE36" s="1"/>
      <c r="AF36" s="1"/>
      <c r="AG36" s="1"/>
    </row>
    <row r="37" spans="1:33" s="422" customFormat="1" ht="26" customHeight="1">
      <c r="A37" s="413"/>
      <c r="B37" s="413"/>
      <c r="C37" s="418"/>
      <c r="D37" s="1415"/>
      <c r="E37" s="1415"/>
      <c r="F37" s="1415"/>
      <c r="G37" s="1415"/>
      <c r="H37" s="1415"/>
      <c r="I37" s="1415"/>
      <c r="J37" s="1416"/>
      <c r="K37" s="1446" t="s">
        <v>397</v>
      </c>
      <c r="L37" s="1447"/>
      <c r="M37" s="1447"/>
      <c r="N37" s="1447"/>
      <c r="O37" s="1447"/>
      <c r="P37" s="1447"/>
      <c r="Q37" s="1447"/>
      <c r="R37" s="1421" t="str">
        <f>IF(【公社書式】助成対象経費内訳!$V$204="","",【公社書式】助成対象経費内訳!$V$204-基本情報入力シート!$E$86)</f>
        <v/>
      </c>
      <c r="S37" s="1422"/>
      <c r="T37" s="1422"/>
      <c r="U37" s="1422"/>
      <c r="V37" s="1422"/>
      <c r="W37" s="420" t="s">
        <v>20</v>
      </c>
      <c r="X37" s="423"/>
      <c r="Z37" s="39"/>
      <c r="AA37" s="1"/>
      <c r="AB37" s="1"/>
      <c r="AC37" s="1"/>
      <c r="AD37" s="1"/>
      <c r="AE37" s="1"/>
      <c r="AF37" s="1"/>
      <c r="AG37" s="1"/>
    </row>
    <row r="38" spans="1:33" ht="38" customHeight="1">
      <c r="C38" s="412"/>
      <c r="D38" s="1408" t="s">
        <v>462</v>
      </c>
      <c r="E38" s="1409"/>
      <c r="F38" s="1409"/>
      <c r="G38" s="1409"/>
      <c r="H38" s="1409"/>
      <c r="I38" s="1409"/>
      <c r="J38" s="1410"/>
      <c r="K38" s="412"/>
      <c r="L38" s="1411" t="s">
        <v>396</v>
      </c>
      <c r="M38" s="1411"/>
      <c r="N38" s="1411"/>
      <c r="O38" s="414" t="s">
        <v>398</v>
      </c>
      <c r="P38" s="1412"/>
      <c r="Q38" s="1412"/>
      <c r="R38" s="1425" t="str">
        <f>IF(交付決定後入力シート!I32="","令和　　年　　月　　日",交付決定後入力シート!I32)</f>
        <v>令和　　年　　月　　日</v>
      </c>
      <c r="S38" s="1425"/>
      <c r="T38" s="1425"/>
      <c r="U38" s="1425"/>
      <c r="V38" s="1425"/>
      <c r="W38" s="425"/>
      <c r="X38" s="424"/>
      <c r="Z38" s="1"/>
      <c r="AA38" s="1"/>
      <c r="AB38" s="1"/>
      <c r="AC38" s="1"/>
      <c r="AD38" s="1"/>
      <c r="AE38" s="1"/>
      <c r="AF38" s="1"/>
      <c r="AG38" s="1"/>
    </row>
    <row r="39" spans="1:33" ht="4.5" customHeight="1">
      <c r="C39" s="1339" t="s">
        <v>23</v>
      </c>
      <c r="D39" s="1340"/>
      <c r="E39" s="1340"/>
      <c r="F39" s="1340"/>
      <c r="G39" s="1340"/>
      <c r="H39" s="1340"/>
      <c r="I39" s="1340"/>
      <c r="J39" s="1340"/>
      <c r="K39" s="1340"/>
      <c r="L39" s="1340"/>
      <c r="M39" s="1340"/>
      <c r="N39" s="1340"/>
      <c r="O39" s="1340"/>
      <c r="P39" s="1340"/>
      <c r="Q39" s="1340"/>
      <c r="R39" s="1340"/>
      <c r="S39" s="1340"/>
      <c r="T39" s="1340"/>
      <c r="U39" s="1340"/>
      <c r="V39" s="1340"/>
      <c r="W39" s="1340"/>
      <c r="X39" s="1341"/>
      <c r="Z39" s="1"/>
      <c r="AA39" s="1"/>
      <c r="AB39" s="1"/>
      <c r="AC39" s="1"/>
      <c r="AD39" s="1"/>
      <c r="AE39" s="1"/>
      <c r="AF39" s="1"/>
      <c r="AG39" s="1"/>
    </row>
    <row r="40" spans="1:33" ht="13.5" customHeight="1">
      <c r="C40" s="1342"/>
      <c r="D40" s="1343"/>
      <c r="E40" s="1343"/>
      <c r="F40" s="1343"/>
      <c r="G40" s="1343"/>
      <c r="H40" s="1343"/>
      <c r="I40" s="1343"/>
      <c r="J40" s="1343"/>
      <c r="K40" s="1343"/>
      <c r="L40" s="1343"/>
      <c r="M40" s="1343"/>
      <c r="N40" s="1343"/>
      <c r="O40" s="1343"/>
      <c r="P40" s="1343"/>
      <c r="Q40" s="1343"/>
      <c r="R40" s="1343"/>
      <c r="S40" s="1343"/>
      <c r="T40" s="1343"/>
      <c r="U40" s="1343"/>
      <c r="V40" s="1343"/>
      <c r="W40" s="1343"/>
      <c r="X40" s="1344"/>
      <c r="Z40" s="1"/>
      <c r="AA40" s="1"/>
      <c r="AB40" s="1"/>
      <c r="AC40" s="1"/>
      <c r="AD40" s="1"/>
      <c r="AE40" s="1"/>
      <c r="AF40" s="1"/>
      <c r="AG40" s="1"/>
    </row>
    <row r="41" spans="1:33" ht="13.5" customHeight="1">
      <c r="C41" s="1342"/>
      <c r="D41" s="1343"/>
      <c r="E41" s="1343"/>
      <c r="F41" s="1343"/>
      <c r="G41" s="1343"/>
      <c r="H41" s="1343"/>
      <c r="I41" s="1343"/>
      <c r="J41" s="1343"/>
      <c r="K41" s="1343"/>
      <c r="L41" s="1343"/>
      <c r="M41" s="1343"/>
      <c r="N41" s="1343"/>
      <c r="O41" s="1343"/>
      <c r="P41" s="1343"/>
      <c r="Q41" s="1343"/>
      <c r="R41" s="1343"/>
      <c r="S41" s="1343"/>
      <c r="T41" s="1343"/>
      <c r="U41" s="1343"/>
      <c r="V41" s="1343"/>
      <c r="W41" s="1343"/>
      <c r="X41" s="1344"/>
      <c r="Z41" s="39"/>
      <c r="AA41" s="1"/>
      <c r="AB41" s="1"/>
      <c r="AC41" s="1"/>
      <c r="AD41" s="1"/>
      <c r="AE41" s="1"/>
      <c r="AF41" s="1"/>
      <c r="AG41" s="1"/>
    </row>
    <row r="42" spans="1:33" ht="13.5" customHeight="1">
      <c r="C42" s="1342"/>
      <c r="D42" s="1343"/>
      <c r="E42" s="1343"/>
      <c r="F42" s="1343"/>
      <c r="G42" s="1343"/>
      <c r="H42" s="1343"/>
      <c r="I42" s="1343"/>
      <c r="J42" s="1343"/>
      <c r="K42" s="1343"/>
      <c r="L42" s="1343"/>
      <c r="M42" s="1343"/>
      <c r="N42" s="1343"/>
      <c r="O42" s="1343"/>
      <c r="P42" s="1343"/>
      <c r="Q42" s="1343"/>
      <c r="R42" s="1343"/>
      <c r="S42" s="1343"/>
      <c r="T42" s="1343"/>
      <c r="U42" s="1343"/>
      <c r="V42" s="1343"/>
      <c r="W42" s="1343"/>
      <c r="X42" s="1344"/>
      <c r="Z42" s="39"/>
      <c r="AA42" s="1427"/>
      <c r="AB42" s="1427"/>
      <c r="AC42" s="1427"/>
      <c r="AD42" s="1427"/>
      <c r="AE42" s="1427"/>
      <c r="AF42" s="1427"/>
      <c r="AG42" s="1427"/>
    </row>
    <row r="43" spans="1:33" ht="13.5" customHeight="1">
      <c r="C43" s="1342"/>
      <c r="D43" s="1343"/>
      <c r="E43" s="1343"/>
      <c r="F43" s="1343"/>
      <c r="G43" s="1343"/>
      <c r="H43" s="1343"/>
      <c r="I43" s="1343"/>
      <c r="J43" s="1343"/>
      <c r="K43" s="1343"/>
      <c r="L43" s="1343"/>
      <c r="M43" s="1343"/>
      <c r="N43" s="1343"/>
      <c r="O43" s="1343"/>
      <c r="P43" s="1343"/>
      <c r="Q43" s="1343"/>
      <c r="R43" s="1343"/>
      <c r="S43" s="1343"/>
      <c r="T43" s="1343"/>
      <c r="U43" s="1343"/>
      <c r="V43" s="1343"/>
      <c r="W43" s="1343"/>
      <c r="X43" s="1344"/>
      <c r="Z43" s="257"/>
      <c r="AA43" s="1427"/>
      <c r="AB43" s="1427"/>
      <c r="AC43" s="1427"/>
      <c r="AD43" s="1427"/>
      <c r="AE43" s="1427"/>
      <c r="AF43" s="1427"/>
      <c r="AG43" s="1427"/>
    </row>
    <row r="44" spans="1:33" ht="13.5" customHeight="1">
      <c r="C44" s="1342"/>
      <c r="D44" s="1343"/>
      <c r="E44" s="1343"/>
      <c r="F44" s="1343"/>
      <c r="G44" s="1343"/>
      <c r="H44" s="1343"/>
      <c r="I44" s="1343"/>
      <c r="J44" s="1343"/>
      <c r="K44" s="1343"/>
      <c r="L44" s="1343"/>
      <c r="M44" s="1343"/>
      <c r="N44" s="1343"/>
      <c r="O44" s="1343"/>
      <c r="P44" s="1343"/>
      <c r="Q44" s="1343"/>
      <c r="R44" s="1343"/>
      <c r="S44" s="1343"/>
      <c r="T44" s="1343"/>
      <c r="U44" s="1343"/>
      <c r="V44" s="1343"/>
      <c r="W44" s="1343"/>
      <c r="X44" s="1344"/>
      <c r="Z44" s="257"/>
      <c r="AA44" s="1427"/>
      <c r="AB44" s="1427"/>
      <c r="AC44" s="1427"/>
      <c r="AD44" s="1427"/>
      <c r="AE44" s="1427"/>
      <c r="AF44" s="1427"/>
      <c r="AG44" s="1427"/>
    </row>
    <row r="45" spans="1:33" ht="13.5" customHeight="1">
      <c r="C45" s="1342"/>
      <c r="D45" s="1343"/>
      <c r="E45" s="1343"/>
      <c r="F45" s="1343"/>
      <c r="G45" s="1343"/>
      <c r="H45" s="1343"/>
      <c r="I45" s="1343"/>
      <c r="J45" s="1343"/>
      <c r="K45" s="1343"/>
      <c r="L45" s="1343"/>
      <c r="M45" s="1343"/>
      <c r="N45" s="1343"/>
      <c r="O45" s="1343"/>
      <c r="P45" s="1343"/>
      <c r="Q45" s="1343"/>
      <c r="R45" s="1343"/>
      <c r="S45" s="1343"/>
      <c r="T45" s="1343"/>
      <c r="U45" s="1343"/>
      <c r="V45" s="1343"/>
      <c r="W45" s="1343"/>
      <c r="X45" s="1344"/>
    </row>
    <row r="46" spans="1:33" ht="14.4" customHeight="1">
      <c r="C46" s="1342"/>
      <c r="D46" s="1343"/>
      <c r="E46" s="1343"/>
      <c r="F46" s="1343"/>
      <c r="G46" s="1343"/>
      <c r="H46" s="1343"/>
      <c r="I46" s="1343"/>
      <c r="J46" s="1343"/>
      <c r="K46" s="1343"/>
      <c r="L46" s="1343"/>
      <c r="M46" s="1343"/>
      <c r="N46" s="1343"/>
      <c r="O46" s="1343"/>
      <c r="P46" s="1343"/>
      <c r="Q46" s="1343"/>
      <c r="R46" s="1343"/>
      <c r="S46" s="1343"/>
      <c r="T46" s="1343"/>
      <c r="U46" s="1343"/>
      <c r="V46" s="1343"/>
      <c r="W46" s="1343"/>
      <c r="X46" s="1344"/>
    </row>
    <row r="47" spans="1:33" ht="4.5" customHeight="1">
      <c r="C47" s="1345"/>
      <c r="D47" s="1346"/>
      <c r="E47" s="1346"/>
      <c r="F47" s="1346"/>
      <c r="G47" s="1346"/>
      <c r="H47" s="1346"/>
      <c r="I47" s="1346"/>
      <c r="J47" s="1346"/>
      <c r="K47" s="1346"/>
      <c r="L47" s="1346"/>
      <c r="M47" s="1346"/>
      <c r="N47" s="1346"/>
      <c r="O47" s="1346"/>
      <c r="P47" s="1346"/>
      <c r="Q47" s="1346"/>
      <c r="R47" s="1346"/>
      <c r="S47" s="1346"/>
      <c r="T47" s="1346"/>
      <c r="U47" s="1346"/>
      <c r="V47" s="1346"/>
      <c r="W47" s="1346"/>
      <c r="X47" s="1347"/>
    </row>
    <row r="48" spans="1:33" ht="15.65" customHeight="1">
      <c r="D48" s="426"/>
      <c r="E48" s="397"/>
      <c r="F48" s="397"/>
      <c r="G48" s="397"/>
      <c r="H48" s="397"/>
      <c r="I48" s="397"/>
      <c r="J48" s="397"/>
      <c r="K48" s="397"/>
      <c r="L48" s="397"/>
      <c r="M48" s="397"/>
      <c r="N48" s="397"/>
      <c r="O48" s="397"/>
      <c r="P48" s="397"/>
      <c r="Q48" s="397"/>
      <c r="R48" s="397"/>
      <c r="T48" s="397"/>
      <c r="U48" s="398"/>
      <c r="V48" s="403"/>
      <c r="W48" s="403"/>
      <c r="X48" s="403"/>
    </row>
    <row r="49" spans="1:25" ht="25.75" customHeight="1">
      <c r="C49" s="1391" t="s">
        <v>597</v>
      </c>
      <c r="D49" s="1391"/>
      <c r="E49" s="1391"/>
      <c r="F49" s="1391"/>
      <c r="G49" s="1391"/>
      <c r="H49" s="1391"/>
      <c r="I49" s="1391"/>
      <c r="J49" s="1391"/>
      <c r="K49" s="1391"/>
      <c r="L49" s="1391"/>
      <c r="M49" s="1391"/>
      <c r="N49" s="1391"/>
      <c r="O49" s="1391"/>
      <c r="P49" s="1391"/>
      <c r="Q49" s="1391"/>
      <c r="R49" s="1391"/>
      <c r="S49" s="1391"/>
      <c r="T49" s="1391"/>
      <c r="U49" s="1391"/>
      <c r="V49" s="1391"/>
      <c r="W49" s="1391"/>
      <c r="X49" s="1391"/>
      <c r="Y49" s="1391"/>
    </row>
    <row r="50" spans="1:25" ht="54" customHeight="1">
      <c r="A50" s="427"/>
      <c r="B50" s="427"/>
      <c r="C50" s="1392" t="s">
        <v>400</v>
      </c>
      <c r="D50" s="1393"/>
      <c r="E50" s="1393"/>
      <c r="F50" s="1393"/>
      <c r="G50" s="1393"/>
      <c r="H50" s="1393"/>
      <c r="I50" s="1393"/>
      <c r="J50" s="1393"/>
      <c r="K50" s="1393"/>
      <c r="L50" s="1394"/>
      <c r="M50" s="429"/>
      <c r="N50" s="430" t="s">
        <v>366</v>
      </c>
      <c r="O50" s="1407" t="str">
        <f>IF(交付決定後入力シート!I35="","",交付決定後入力シート!I35)</f>
        <v/>
      </c>
      <c r="P50" s="1407"/>
      <c r="Q50" s="1407"/>
      <c r="R50" s="1407"/>
      <c r="S50" s="1407"/>
      <c r="T50" s="1407"/>
      <c r="U50" s="1407"/>
      <c r="V50" s="1407"/>
      <c r="W50" s="1407"/>
      <c r="X50" s="428" t="s">
        <v>20</v>
      </c>
      <c r="Y50" s="431"/>
    </row>
    <row r="51" spans="1:25">
      <c r="A51" s="427"/>
      <c r="B51" s="427"/>
      <c r="C51" s="432"/>
      <c r="D51" s="432"/>
      <c r="E51" s="432"/>
      <c r="F51" s="432"/>
      <c r="G51" s="432"/>
      <c r="H51" s="432"/>
      <c r="I51" s="432"/>
      <c r="J51" s="432"/>
      <c r="K51" s="432"/>
      <c r="L51" s="432"/>
      <c r="M51" s="433"/>
      <c r="N51" s="434"/>
      <c r="O51" s="434"/>
      <c r="P51" s="434"/>
      <c r="Q51" s="434"/>
      <c r="R51" s="435"/>
      <c r="S51" s="435"/>
      <c r="T51" s="435"/>
      <c r="U51" s="435"/>
      <c r="V51" s="435"/>
      <c r="W51" s="435"/>
      <c r="X51" s="435"/>
      <c r="Y51" s="436"/>
    </row>
    <row r="52" spans="1:25">
      <c r="A52" s="427"/>
      <c r="B52" s="427"/>
      <c r="C52" s="437" t="s">
        <v>402</v>
      </c>
      <c r="D52" s="437"/>
      <c r="E52" s="437"/>
      <c r="F52" s="437"/>
      <c r="G52" s="437"/>
      <c r="H52" s="437"/>
      <c r="I52" s="437"/>
      <c r="J52" s="437"/>
      <c r="K52" s="437"/>
      <c r="L52" s="438"/>
      <c r="M52" s="439"/>
      <c r="N52" s="439"/>
      <c r="O52" s="439"/>
      <c r="P52" s="439"/>
      <c r="Q52" s="440"/>
      <c r="R52" s="440"/>
      <c r="S52" s="436"/>
      <c r="T52" s="436"/>
      <c r="U52" s="436"/>
      <c r="V52" s="436"/>
      <c r="W52" s="436"/>
      <c r="X52" s="436"/>
      <c r="Y52" s="436"/>
    </row>
    <row r="53" spans="1:25" ht="18" customHeight="1">
      <c r="A53" s="427"/>
      <c r="B53" s="427"/>
      <c r="C53" s="1395" t="s">
        <v>403</v>
      </c>
      <c r="D53" s="1396"/>
      <c r="E53" s="1396"/>
      <c r="F53" s="1397"/>
      <c r="G53" s="441" t="str">
        <f>IF(交付決定後入力シート!F37="","",交付決定後入力シート!F37)</f>
        <v/>
      </c>
      <c r="H53" s="442" t="str">
        <f>IF(交付決定後入力シート!G37="","",交付決定後入力シート!G37)</f>
        <v/>
      </c>
      <c r="I53" s="443" t="str">
        <f>IF(交付決定後入力シート!H37="","",交付決定後入力シート!H37)</f>
        <v/>
      </c>
      <c r="J53" s="444" t="str">
        <f>IF(交付決定後入力シート!I37="","",交付決定後入力シート!I37)</f>
        <v/>
      </c>
      <c r="K53" s="1387" t="s">
        <v>404</v>
      </c>
      <c r="L53" s="1388"/>
      <c r="M53" s="1388"/>
      <c r="N53" s="445" t="str">
        <f>IF(交付決定後入力シート!N37="","",交付決定後入力シート!N37)</f>
        <v/>
      </c>
      <c r="O53" s="446" t="str">
        <f>IF(交付決定後入力シート!O37="","",交付決定後入力シート!O37)</f>
        <v/>
      </c>
      <c r="P53" s="444" t="str">
        <f>IF(交付決定後入力シート!P37="","",交付決定後入力シート!P37)</f>
        <v/>
      </c>
      <c r="Q53" s="1389" t="s">
        <v>481</v>
      </c>
      <c r="R53" s="1390"/>
      <c r="S53" s="1384" t="s">
        <v>482</v>
      </c>
      <c r="T53" s="1398"/>
      <c r="U53" s="443" t="str">
        <f>IF(交付決定後入力シート!U37="","",交付決定後入力シート!U37)</f>
        <v/>
      </c>
      <c r="V53" s="448" t="s">
        <v>483</v>
      </c>
      <c r="W53" s="1385" t="str">
        <f>IF(交付決定後入力シート!X37="","",交付決定後入力シート!X37)</f>
        <v/>
      </c>
      <c r="X53" s="1386"/>
      <c r="Y53" s="398"/>
    </row>
    <row r="54" spans="1:25" ht="30.5" customHeight="1">
      <c r="A54" s="427"/>
      <c r="B54" s="427"/>
      <c r="C54" s="1399" t="s">
        <v>405</v>
      </c>
      <c r="D54" s="1400"/>
      <c r="E54" s="1400"/>
      <c r="F54" s="1401"/>
      <c r="G54" s="449" t="s">
        <v>406</v>
      </c>
      <c r="H54" s="450"/>
      <c r="I54" s="450"/>
      <c r="J54" s="450"/>
      <c r="K54" s="451"/>
      <c r="L54" s="451"/>
      <c r="M54" s="451"/>
      <c r="N54" s="451"/>
      <c r="O54" s="451"/>
      <c r="P54" s="451"/>
      <c r="Q54" s="451"/>
      <c r="R54" s="451"/>
      <c r="S54" s="452"/>
      <c r="T54" s="452"/>
      <c r="U54" s="452"/>
      <c r="V54" s="452"/>
      <c r="W54" s="452"/>
      <c r="X54" s="453"/>
      <c r="Y54" s="454"/>
    </row>
    <row r="55" spans="1:25" ht="30.5" customHeight="1">
      <c r="A55" s="427"/>
      <c r="B55" s="427"/>
      <c r="C55" s="1402"/>
      <c r="D55" s="1403"/>
      <c r="E55" s="1403"/>
      <c r="F55" s="1404"/>
      <c r="G55" s="1384" t="str">
        <f>IF(交付決定後入力シート!F39="","",IF(LEN(交付決定後入力シート!F39)&gt;=31,LEFT(交付決定後入力シート!F39,30),交付決定後入力シート!F39))</f>
        <v/>
      </c>
      <c r="H55" s="1385"/>
      <c r="I55" s="1385"/>
      <c r="J55" s="1385"/>
      <c r="K55" s="1385"/>
      <c r="L55" s="1385"/>
      <c r="M55" s="1385"/>
      <c r="N55" s="1385"/>
      <c r="O55" s="1385"/>
      <c r="P55" s="1385"/>
      <c r="Q55" s="1385"/>
      <c r="R55" s="1385"/>
      <c r="S55" s="1385"/>
      <c r="T55" s="1385"/>
      <c r="U55" s="1385"/>
      <c r="V55" s="1385"/>
      <c r="W55" s="1385"/>
      <c r="X55" s="1386"/>
      <c r="Y55" s="455"/>
    </row>
    <row r="56" spans="1:25" ht="31.5" customHeight="1">
      <c r="A56" s="427"/>
      <c r="B56" s="427"/>
      <c r="C56" s="456"/>
      <c r="D56" s="1405" t="s">
        <v>407</v>
      </c>
      <c r="E56" s="1405"/>
      <c r="F56" s="1406"/>
      <c r="G56" s="447" t="str">
        <f>IF(交付決定後入力シート!F40="","",交付決定後入力シート!F40)</f>
        <v/>
      </c>
      <c r="H56" s="457" t="str">
        <f>IF(交付決定後入力シート!G40="","",交付決定後入力シート!G40)</f>
        <v/>
      </c>
      <c r="I56" s="457" t="str">
        <f>IF(交付決定後入力シート!H40="","",交付決定後入力シート!H40)</f>
        <v/>
      </c>
      <c r="J56" s="446" t="str">
        <f>IF(交付決定後入力シート!I40="","",交付決定後入力シート!I40)</f>
        <v/>
      </c>
      <c r="K56" s="446" t="str">
        <f>IF(交付決定後入力シート!J40="","",交付決定後入力シート!J40)</f>
        <v/>
      </c>
      <c r="L56" s="446" t="str">
        <f>IF(交付決定後入力シート!K40="","",交付決定後入力シート!K40)</f>
        <v/>
      </c>
      <c r="M56" s="443" t="str">
        <f>IF(交付決定後入力シート!L40="","",交付決定後入力シート!L40)</f>
        <v/>
      </c>
      <c r="N56" s="458" t="s">
        <v>408</v>
      </c>
      <c r="O56" s="454"/>
      <c r="P56" s="454"/>
      <c r="Q56" s="454"/>
      <c r="R56" s="454"/>
      <c r="S56" s="454"/>
      <c r="T56" s="454"/>
      <c r="U56" s="454"/>
      <c r="V56" s="454"/>
      <c r="W56" s="454"/>
      <c r="X56" s="454"/>
      <c r="Y56" s="455"/>
    </row>
    <row r="57" spans="1:25">
      <c r="A57" s="427"/>
      <c r="B57" s="427"/>
      <c r="C57" s="432"/>
      <c r="D57" s="432"/>
      <c r="E57" s="432"/>
      <c r="F57" s="432"/>
      <c r="G57" s="432"/>
      <c r="H57" s="432"/>
      <c r="I57" s="432"/>
      <c r="J57" s="432"/>
      <c r="K57" s="432"/>
      <c r="L57" s="432"/>
      <c r="M57" s="432"/>
      <c r="N57" s="432"/>
      <c r="O57" s="432"/>
      <c r="P57" s="432"/>
      <c r="Q57" s="432"/>
      <c r="R57" s="432"/>
      <c r="S57" s="432"/>
      <c r="T57" s="432"/>
      <c r="U57" s="432"/>
      <c r="V57" s="432"/>
      <c r="W57" s="432"/>
      <c r="X57" s="432"/>
      <c r="Y57" s="398"/>
    </row>
    <row r="58" spans="1:25" ht="14.5" thickBot="1">
      <c r="A58" s="427"/>
      <c r="B58" s="427"/>
      <c r="C58" s="432" t="s">
        <v>409</v>
      </c>
      <c r="D58" s="432"/>
      <c r="E58" s="432"/>
      <c r="F58" s="432"/>
      <c r="G58" s="432"/>
      <c r="H58" s="432"/>
      <c r="I58" s="432"/>
      <c r="J58" s="432"/>
      <c r="K58" s="432"/>
      <c r="L58" s="432"/>
      <c r="M58" s="432"/>
      <c r="N58" s="432"/>
      <c r="O58" s="432"/>
      <c r="P58" s="432"/>
      <c r="Q58" s="432"/>
      <c r="R58" s="432"/>
      <c r="S58" s="432"/>
      <c r="T58" s="432"/>
      <c r="U58" s="432"/>
      <c r="V58" s="432"/>
      <c r="W58" s="432"/>
      <c r="X58" s="432"/>
    </row>
    <row r="59" spans="1:25" ht="18.5" customHeight="1" thickTop="1">
      <c r="A59" s="427"/>
      <c r="B59" s="427"/>
      <c r="C59" s="1375" t="s">
        <v>490</v>
      </c>
      <c r="D59" s="1376"/>
      <c r="E59" s="1376"/>
      <c r="F59" s="1376"/>
      <c r="G59" s="1376"/>
      <c r="H59" s="1376"/>
      <c r="I59" s="1376"/>
      <c r="J59" s="1376"/>
      <c r="K59" s="1376"/>
      <c r="L59" s="1376"/>
      <c r="M59" s="1376"/>
      <c r="N59" s="1376"/>
      <c r="O59" s="1376"/>
      <c r="P59" s="1376"/>
      <c r="Q59" s="1376"/>
      <c r="R59" s="1376"/>
      <c r="S59" s="1376"/>
      <c r="T59" s="1376"/>
      <c r="U59" s="1376"/>
      <c r="V59" s="1376"/>
      <c r="W59" s="1376"/>
      <c r="X59" s="1377"/>
      <c r="Y59" s="398"/>
    </row>
    <row r="60" spans="1:25" ht="18.5" customHeight="1">
      <c r="A60" s="427"/>
      <c r="B60" s="427"/>
      <c r="C60" s="1378"/>
      <c r="D60" s="1379"/>
      <c r="E60" s="1379"/>
      <c r="F60" s="1379"/>
      <c r="G60" s="1379"/>
      <c r="H60" s="1379"/>
      <c r="I60" s="1379"/>
      <c r="J60" s="1379"/>
      <c r="K60" s="1379"/>
      <c r="L60" s="1379"/>
      <c r="M60" s="1379"/>
      <c r="N60" s="1379"/>
      <c r="O60" s="1379"/>
      <c r="P60" s="1379"/>
      <c r="Q60" s="1379"/>
      <c r="R60" s="1379"/>
      <c r="S60" s="1379"/>
      <c r="T60" s="1379"/>
      <c r="U60" s="1379"/>
      <c r="V60" s="1379"/>
      <c r="W60" s="1379"/>
      <c r="X60" s="1380"/>
      <c r="Y60" s="398"/>
    </row>
    <row r="61" spans="1:25" ht="18.5" customHeight="1">
      <c r="A61" s="427"/>
      <c r="B61" s="427"/>
      <c r="C61" s="1378"/>
      <c r="D61" s="1379"/>
      <c r="E61" s="1379"/>
      <c r="F61" s="1379"/>
      <c r="G61" s="1379"/>
      <c r="H61" s="1379"/>
      <c r="I61" s="1379"/>
      <c r="J61" s="1379"/>
      <c r="K61" s="1379"/>
      <c r="L61" s="1379"/>
      <c r="M61" s="1379"/>
      <c r="N61" s="1379"/>
      <c r="O61" s="1379"/>
      <c r="P61" s="1379"/>
      <c r="Q61" s="1379"/>
      <c r="R61" s="1379"/>
      <c r="S61" s="1379"/>
      <c r="T61" s="1379"/>
      <c r="U61" s="1379"/>
      <c r="V61" s="1379"/>
      <c r="W61" s="1379"/>
      <c r="X61" s="1380"/>
      <c r="Y61" s="398"/>
    </row>
    <row r="62" spans="1:25" ht="18.5" customHeight="1">
      <c r="A62" s="427"/>
      <c r="B62" s="427"/>
      <c r="C62" s="1378"/>
      <c r="D62" s="1379"/>
      <c r="E62" s="1379"/>
      <c r="F62" s="1379"/>
      <c r="G62" s="1379"/>
      <c r="H62" s="1379"/>
      <c r="I62" s="1379"/>
      <c r="J62" s="1379"/>
      <c r="K62" s="1379"/>
      <c r="L62" s="1379"/>
      <c r="M62" s="1379"/>
      <c r="N62" s="1379"/>
      <c r="O62" s="1379"/>
      <c r="P62" s="1379"/>
      <c r="Q62" s="1379"/>
      <c r="R62" s="1379"/>
      <c r="S62" s="1379"/>
      <c r="T62" s="1379"/>
      <c r="U62" s="1379"/>
      <c r="V62" s="1379"/>
      <c r="W62" s="1379"/>
      <c r="X62" s="1380"/>
      <c r="Y62" s="398"/>
    </row>
    <row r="63" spans="1:25" ht="18.5" customHeight="1">
      <c r="A63" s="427"/>
      <c r="B63" s="427"/>
      <c r="C63" s="1378"/>
      <c r="D63" s="1379"/>
      <c r="E63" s="1379"/>
      <c r="F63" s="1379"/>
      <c r="G63" s="1379"/>
      <c r="H63" s="1379"/>
      <c r="I63" s="1379"/>
      <c r="J63" s="1379"/>
      <c r="K63" s="1379"/>
      <c r="L63" s="1379"/>
      <c r="M63" s="1379"/>
      <c r="N63" s="1379"/>
      <c r="O63" s="1379"/>
      <c r="P63" s="1379"/>
      <c r="Q63" s="1379"/>
      <c r="R63" s="1379"/>
      <c r="S63" s="1379"/>
      <c r="T63" s="1379"/>
      <c r="U63" s="1379"/>
      <c r="V63" s="1379"/>
      <c r="W63" s="1379"/>
      <c r="X63" s="1380"/>
      <c r="Y63" s="398"/>
    </row>
    <row r="64" spans="1:25" ht="18.5" customHeight="1">
      <c r="A64" s="427"/>
      <c r="B64" s="427"/>
      <c r="C64" s="1378"/>
      <c r="D64" s="1379"/>
      <c r="E64" s="1379"/>
      <c r="F64" s="1379"/>
      <c r="G64" s="1379"/>
      <c r="H64" s="1379"/>
      <c r="I64" s="1379"/>
      <c r="J64" s="1379"/>
      <c r="K64" s="1379"/>
      <c r="L64" s="1379"/>
      <c r="M64" s="1379"/>
      <c r="N64" s="1379"/>
      <c r="O64" s="1379"/>
      <c r="P64" s="1379"/>
      <c r="Q64" s="1379"/>
      <c r="R64" s="1379"/>
      <c r="S64" s="1379"/>
      <c r="T64" s="1379"/>
      <c r="U64" s="1379"/>
      <c r="V64" s="1379"/>
      <c r="W64" s="1379"/>
      <c r="X64" s="1380"/>
      <c r="Y64" s="398"/>
    </row>
    <row r="65" spans="1:25" ht="18.5" customHeight="1">
      <c r="A65" s="427"/>
      <c r="B65" s="427"/>
      <c r="C65" s="1378"/>
      <c r="D65" s="1379"/>
      <c r="E65" s="1379"/>
      <c r="F65" s="1379"/>
      <c r="G65" s="1379"/>
      <c r="H65" s="1379"/>
      <c r="I65" s="1379"/>
      <c r="J65" s="1379"/>
      <c r="K65" s="1379"/>
      <c r="L65" s="1379"/>
      <c r="M65" s="1379"/>
      <c r="N65" s="1379"/>
      <c r="O65" s="1379"/>
      <c r="P65" s="1379"/>
      <c r="Q65" s="1379"/>
      <c r="R65" s="1379"/>
      <c r="S65" s="1379"/>
      <c r="T65" s="1379"/>
      <c r="U65" s="1379"/>
      <c r="V65" s="1379"/>
      <c r="W65" s="1379"/>
      <c r="X65" s="1380"/>
      <c r="Y65" s="398"/>
    </row>
    <row r="66" spans="1:25" ht="18.5" customHeight="1">
      <c r="A66" s="427"/>
      <c r="B66" s="427"/>
      <c r="C66" s="1378"/>
      <c r="D66" s="1379"/>
      <c r="E66" s="1379"/>
      <c r="F66" s="1379"/>
      <c r="G66" s="1379"/>
      <c r="H66" s="1379"/>
      <c r="I66" s="1379"/>
      <c r="J66" s="1379"/>
      <c r="K66" s="1379"/>
      <c r="L66" s="1379"/>
      <c r="M66" s="1379"/>
      <c r="N66" s="1379"/>
      <c r="O66" s="1379"/>
      <c r="P66" s="1379"/>
      <c r="Q66" s="1379"/>
      <c r="R66" s="1379"/>
      <c r="S66" s="1379"/>
      <c r="T66" s="1379"/>
      <c r="U66" s="1379"/>
      <c r="V66" s="1379"/>
      <c r="W66" s="1379"/>
      <c r="X66" s="1380"/>
      <c r="Y66" s="398"/>
    </row>
    <row r="67" spans="1:25" ht="18.5" customHeight="1">
      <c r="A67" s="427"/>
      <c r="B67" s="427"/>
      <c r="C67" s="1378"/>
      <c r="D67" s="1379"/>
      <c r="E67" s="1379"/>
      <c r="F67" s="1379"/>
      <c r="G67" s="1379"/>
      <c r="H67" s="1379"/>
      <c r="I67" s="1379"/>
      <c r="J67" s="1379"/>
      <c r="K67" s="1379"/>
      <c r="L67" s="1379"/>
      <c r="M67" s="1379"/>
      <c r="N67" s="1379"/>
      <c r="O67" s="1379"/>
      <c r="P67" s="1379"/>
      <c r="Q67" s="1379"/>
      <c r="R67" s="1379"/>
      <c r="S67" s="1379"/>
      <c r="T67" s="1379"/>
      <c r="U67" s="1379"/>
      <c r="V67" s="1379"/>
      <c r="W67" s="1379"/>
      <c r="X67" s="1380"/>
      <c r="Y67" s="398"/>
    </row>
    <row r="68" spans="1:25" ht="7" customHeight="1" thickBot="1">
      <c r="A68" s="427"/>
      <c r="B68" s="427"/>
      <c r="C68" s="1381"/>
      <c r="D68" s="1382"/>
      <c r="E68" s="1382"/>
      <c r="F68" s="1382"/>
      <c r="G68" s="1382"/>
      <c r="H68" s="1382"/>
      <c r="I68" s="1382"/>
      <c r="J68" s="1382"/>
      <c r="K68" s="1382"/>
      <c r="L68" s="1382"/>
      <c r="M68" s="1382"/>
      <c r="N68" s="1382"/>
      <c r="O68" s="1382"/>
      <c r="P68" s="1382"/>
      <c r="Q68" s="1382"/>
      <c r="R68" s="1382"/>
      <c r="S68" s="1382"/>
      <c r="T68" s="1382"/>
      <c r="U68" s="1382"/>
      <c r="V68" s="1382"/>
      <c r="W68" s="1382"/>
      <c r="X68" s="1383"/>
      <c r="Y68" s="398"/>
    </row>
    <row r="69" spans="1:25" ht="14.5" thickTop="1"/>
  </sheetData>
  <sheetProtection algorithmName="SHA-512" hashValue="D8rkAQnHqoixXx7ARl7ScHO9dyLQSUVdi+MAythLhyWW6gJ+59XEfF1dDBbVcZsyHZMN03f/tfWC+cvPCdDasg==" saltValue="CEdOAd2HzHUB0kr9DgA2Cw==" spinCount="100000" sheet="1" objects="1" scenarios="1" selectLockedCells="1"/>
  <protectedRanges>
    <protectedRange sqref="P5 P6:W7" name="範囲1_1"/>
    <protectedRange sqref="Q5:W5" name="範囲1_2"/>
  </protectedRanges>
  <mergeCells count="80">
    <mergeCell ref="AA42:AG44"/>
    <mergeCell ref="AA31:AG35"/>
    <mergeCell ref="R35:V35"/>
    <mergeCell ref="K35:Q35"/>
    <mergeCell ref="K37:Q37"/>
    <mergeCell ref="V33:W33"/>
    <mergeCell ref="Z2:AG2"/>
    <mergeCell ref="AA10:AG11"/>
    <mergeCell ref="AA12:AG14"/>
    <mergeCell ref="AA15:AG18"/>
    <mergeCell ref="C29:J34"/>
    <mergeCell ref="K33:Q33"/>
    <mergeCell ref="N20:O20"/>
    <mergeCell ref="P20:R20"/>
    <mergeCell ref="R30:S30"/>
    <mergeCell ref="T30:U30"/>
    <mergeCell ref="K29:Q30"/>
    <mergeCell ref="K31:Q31"/>
    <mergeCell ref="Q17:X17"/>
    <mergeCell ref="V31:W31"/>
    <mergeCell ref="P18:X18"/>
    <mergeCell ref="C24:X24"/>
    <mergeCell ref="D38:J38"/>
    <mergeCell ref="L38:N38"/>
    <mergeCell ref="P38:Q38"/>
    <mergeCell ref="D35:J37"/>
    <mergeCell ref="V32:W32"/>
    <mergeCell ref="V34:W34"/>
    <mergeCell ref="K34:Q34"/>
    <mergeCell ref="R37:V37"/>
    <mergeCell ref="K32:Q32"/>
    <mergeCell ref="R38:V38"/>
    <mergeCell ref="C59:X68"/>
    <mergeCell ref="G55:X55"/>
    <mergeCell ref="K53:M53"/>
    <mergeCell ref="Q53:R53"/>
    <mergeCell ref="C49:Y49"/>
    <mergeCell ref="C50:L50"/>
    <mergeCell ref="C53:F53"/>
    <mergeCell ref="S53:T53"/>
    <mergeCell ref="W53:X53"/>
    <mergeCell ref="C54:F55"/>
    <mergeCell ref="D56:F56"/>
    <mergeCell ref="O50:W50"/>
    <mergeCell ref="J25:K25"/>
    <mergeCell ref="M25:O25"/>
    <mergeCell ref="P25:Q25"/>
    <mergeCell ref="R25:X25"/>
    <mergeCell ref="D28:J28"/>
    <mergeCell ref="C26:X26"/>
    <mergeCell ref="D27:X27"/>
    <mergeCell ref="K28:Q28"/>
    <mergeCell ref="R28:X28"/>
    <mergeCell ref="N11:O11"/>
    <mergeCell ref="Q11:X11"/>
    <mergeCell ref="S8:W8"/>
    <mergeCell ref="R29:U29"/>
    <mergeCell ref="V29:X30"/>
    <mergeCell ref="S20:W20"/>
    <mergeCell ref="N17:O17"/>
    <mergeCell ref="P13:X13"/>
    <mergeCell ref="N18:O18"/>
    <mergeCell ref="N19:O19"/>
    <mergeCell ref="P19:X19"/>
    <mergeCell ref="R2:Y2"/>
    <mergeCell ref="C39:X47"/>
    <mergeCell ref="N14:O14"/>
    <mergeCell ref="P14:R14"/>
    <mergeCell ref="S14:W14"/>
    <mergeCell ref="Q5:X5"/>
    <mergeCell ref="N12:O12"/>
    <mergeCell ref="P12:X12"/>
    <mergeCell ref="N13:O13"/>
    <mergeCell ref="N6:O6"/>
    <mergeCell ref="N8:O8"/>
    <mergeCell ref="C22:X22"/>
    <mergeCell ref="P8:R8"/>
    <mergeCell ref="P6:X6"/>
    <mergeCell ref="N7:O7"/>
    <mergeCell ref="P7:X7"/>
  </mergeCells>
  <phoneticPr fontId="11"/>
  <conditionalFormatting sqref="C39">
    <cfRule type="cellIs" dxfId="48" priority="4" operator="equal">
      <formula>"備考"</formula>
    </cfRule>
  </conditionalFormatting>
  <conditionalFormatting sqref="Q5 P6:P8 S8 Q11 P12:P14 S14 Q17 P18:P20 S20 E25 G25 I25 L25 P25 R28 T31:T34 R31:R35 R37:R38 O50 G53:J53 N53:P53 U53 W53 G55:G56 H56:M56">
    <cfRule type="cellIs" dxfId="47" priority="1" operator="equal">
      <formula>""</formula>
    </cfRule>
  </conditionalFormatting>
  <conditionalFormatting sqref="R2">
    <cfRule type="cellIs" dxfId="46" priority="2" operator="equal">
      <formula>"令和　　年　　月　　日"</formula>
    </cfRule>
    <cfRule type="cellIs" dxfId="45" priority="3" operator="equal">
      <formula>""</formula>
    </cfRule>
  </conditionalFormatting>
  <conditionalFormatting sqref="R38">
    <cfRule type="cellIs" dxfId="44" priority="58" operator="equal">
      <formula>"令和　　年　　月　　日"</formula>
    </cfRule>
  </conditionalFormatting>
  <conditionalFormatting sqref="V31:V34">
    <cfRule type="cellIs" dxfId="43" priority="52" operator="equal">
      <formula>""</formula>
    </cfRule>
  </conditionalFormatting>
  <dataValidations count="2">
    <dataValidation imeMode="halfAlpha" allowBlank="1" showInputMessage="1" showErrorMessage="1" sqref="T31 R31:R34 V31:V34" xr:uid="{00000000-0002-0000-0C00-000000000000}"/>
    <dataValidation imeMode="fullKatakana" allowBlank="1" showInputMessage="1" showErrorMessage="1" sqref="G55" xr:uid="{A2F94EBD-C74B-4C96-B09D-4AC8DEBE0BF2}"/>
  </dataValidations>
  <printOptions horizontalCentered="1"/>
  <pageMargins left="0.70866141732283472" right="0.70866141732283472" top="0.74803149606299213" bottom="0.74803149606299213" header="0.31496062992125984" footer="0.31496062992125984"/>
  <pageSetup paperSize="9" scale="90" fitToWidth="0" fitToHeight="0" orientation="portrait" blackAndWhite="1" r:id="rId1"/>
  <rowBreaks count="1" manualBreakCount="1">
    <brk id="48" max="2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dimension ref="A1"/>
  <sheetViews>
    <sheetView workbookViewId="0"/>
  </sheetViews>
  <sheetFormatPr defaultRowHeight="18"/>
  <sheetData/>
  <sheetProtection algorithmName="SHA-512" hashValue="Tys5qfx+G4qjJiSH55mEghNzfvf3rmqvHR5UZRREOgCcTT8H+4Em4kt9FV83ptbOhV3FVrHUK7XlhI4QGTrTTA==" saltValue="guBZk4rkuju1pW3rNGtyyg==" spinCount="100000" sheet="1" objects="1" scenarios="1" selectLockedCells="1" selectUnlockedCells="1"/>
  <phoneticPr fontId="1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CA44"/>
  <sheetViews>
    <sheetView showGridLines="0" showZeros="0" view="pageBreakPreview" zoomScale="124" zoomScaleNormal="100" zoomScaleSheetLayoutView="124" workbookViewId="0">
      <selection activeCell="K29" sqref="K29:X30"/>
    </sheetView>
  </sheetViews>
  <sheetFormatPr defaultRowHeight="13"/>
  <cols>
    <col min="1" max="1" width="1.9140625" style="459" customWidth="1"/>
    <col min="2" max="2" width="2.08203125" style="459" customWidth="1"/>
    <col min="3" max="3" width="1" style="459" customWidth="1"/>
    <col min="4" max="4" width="5.08203125" style="459" customWidth="1"/>
    <col min="5" max="5" width="3.1640625" style="459" customWidth="1"/>
    <col min="6" max="6" width="2.4140625" style="459" customWidth="1"/>
    <col min="7" max="7" width="3.1640625" style="459" customWidth="1"/>
    <col min="8" max="8" width="2.4140625" style="459" customWidth="1"/>
    <col min="9" max="9" width="3.1640625" style="459" customWidth="1"/>
    <col min="10" max="10" width="4.1640625" style="459" customWidth="1"/>
    <col min="11" max="11" width="1.08203125" style="459" customWidth="1"/>
    <col min="12" max="12" width="2.6640625" style="459" customWidth="1"/>
    <col min="13" max="13" width="4" style="459" customWidth="1"/>
    <col min="14" max="14" width="3.1640625" style="459" customWidth="1"/>
    <col min="15" max="15" width="5.08203125" style="459" customWidth="1"/>
    <col min="16" max="16" width="3.1640625" style="459" customWidth="1"/>
    <col min="17" max="17" width="4.1640625" style="459" customWidth="1"/>
    <col min="18" max="20" width="3.1640625" style="459" customWidth="1"/>
    <col min="21" max="24" width="3.1640625" style="461" customWidth="1"/>
    <col min="25" max="25" width="2" style="461" customWidth="1"/>
    <col min="26" max="27" width="1.9140625" style="461" customWidth="1"/>
    <col min="28" max="28" width="6.5" style="459" hidden="1" customWidth="1"/>
    <col min="29" max="52" width="0" style="459" hidden="1" customWidth="1"/>
    <col min="53" max="53" width="1.9140625" style="459" customWidth="1"/>
    <col min="54" max="54" width="2.08203125" style="459" customWidth="1"/>
    <col min="55" max="55" width="1" style="459" customWidth="1"/>
    <col min="56" max="56" width="5.08203125" style="459" customWidth="1"/>
    <col min="57" max="57" width="3.1640625" style="459" customWidth="1"/>
    <col min="58" max="58" width="2.4140625" style="459" customWidth="1"/>
    <col min="59" max="59" width="3.1640625" style="459" customWidth="1"/>
    <col min="60" max="60" width="2.4140625" style="459" customWidth="1"/>
    <col min="61" max="61" width="3.1640625" style="459" customWidth="1"/>
    <col min="62" max="62" width="4.1640625" style="459" customWidth="1"/>
    <col min="63" max="63" width="1.08203125" style="459" customWidth="1"/>
    <col min="64" max="64" width="2.6640625" style="459" customWidth="1"/>
    <col min="65" max="65" width="4" style="459" customWidth="1"/>
    <col min="66" max="66" width="3.1640625" style="459" customWidth="1"/>
    <col min="67" max="67" width="5.08203125" style="459" customWidth="1"/>
    <col min="68" max="68" width="3.1640625" style="459" customWidth="1"/>
    <col min="69" max="69" width="4.1640625" style="459" customWidth="1"/>
    <col min="70" max="72" width="3.1640625" style="459" customWidth="1"/>
    <col min="73" max="76" width="3.1640625" style="461" customWidth="1"/>
    <col min="77" max="77" width="2" style="461" customWidth="1"/>
    <col min="78" max="79" width="1.9140625" style="461" customWidth="1"/>
    <col min="80" max="80" width="6.5" style="459" customWidth="1"/>
    <col min="81" max="263" width="8.6640625" style="459"/>
    <col min="264" max="264" width="2.1640625" style="459" customWidth="1"/>
    <col min="265" max="265" width="2.08203125" style="459" customWidth="1"/>
    <col min="266" max="266" width="1" style="459" customWidth="1"/>
    <col min="267" max="267" width="20.4140625" style="459" customWidth="1"/>
    <col min="268" max="268" width="1.08203125" style="459" customWidth="1"/>
    <col min="269" max="270" width="10.58203125" style="459" customWidth="1"/>
    <col min="271" max="271" width="1.58203125" style="459" customWidth="1"/>
    <col min="272" max="272" width="6.1640625" style="459" customWidth="1"/>
    <col min="273" max="273" width="4" style="459" customWidth="1"/>
    <col min="274" max="274" width="3.1640625" style="459" customWidth="1"/>
    <col min="275" max="275" width="0.6640625" style="459" customWidth="1"/>
    <col min="276" max="276" width="3" style="459" customWidth="1"/>
    <col min="277" max="277" width="3.1640625" style="459" customWidth="1"/>
    <col min="278" max="278" width="2.6640625" style="459" customWidth="1"/>
    <col min="279" max="279" width="3.1640625" style="459" customWidth="1"/>
    <col min="280" max="280" width="2.6640625" style="459" customWidth="1"/>
    <col min="281" max="281" width="1.6640625" style="459" customWidth="1"/>
    <col min="282" max="283" width="2" style="459" customWidth="1"/>
    <col min="284" max="284" width="6.5" style="459" customWidth="1"/>
    <col min="285" max="519" width="8.6640625" style="459"/>
    <col min="520" max="520" width="2.1640625" style="459" customWidth="1"/>
    <col min="521" max="521" width="2.08203125" style="459" customWidth="1"/>
    <col min="522" max="522" width="1" style="459" customWidth="1"/>
    <col min="523" max="523" width="20.4140625" style="459" customWidth="1"/>
    <col min="524" max="524" width="1.08203125" style="459" customWidth="1"/>
    <col min="525" max="526" width="10.58203125" style="459" customWidth="1"/>
    <col min="527" max="527" width="1.58203125" style="459" customWidth="1"/>
    <col min="528" max="528" width="6.1640625" style="459" customWidth="1"/>
    <col min="529" max="529" width="4" style="459" customWidth="1"/>
    <col min="530" max="530" width="3.1640625" style="459" customWidth="1"/>
    <col min="531" max="531" width="0.6640625" style="459" customWidth="1"/>
    <col min="532" max="532" width="3" style="459" customWidth="1"/>
    <col min="533" max="533" width="3.1640625" style="459" customWidth="1"/>
    <col min="534" max="534" width="2.6640625" style="459" customWidth="1"/>
    <col min="535" max="535" width="3.1640625" style="459" customWidth="1"/>
    <col min="536" max="536" width="2.6640625" style="459" customWidth="1"/>
    <col min="537" max="537" width="1.6640625" style="459" customWidth="1"/>
    <col min="538" max="539" width="2" style="459" customWidth="1"/>
    <col min="540" max="540" width="6.5" style="459" customWidth="1"/>
    <col min="541" max="775" width="8.6640625" style="459"/>
    <col min="776" max="776" width="2.1640625" style="459" customWidth="1"/>
    <col min="777" max="777" width="2.08203125" style="459" customWidth="1"/>
    <col min="778" max="778" width="1" style="459" customWidth="1"/>
    <col min="779" max="779" width="20.4140625" style="459" customWidth="1"/>
    <col min="780" max="780" width="1.08203125" style="459" customWidth="1"/>
    <col min="781" max="782" width="10.58203125" style="459" customWidth="1"/>
    <col min="783" max="783" width="1.58203125" style="459" customWidth="1"/>
    <col min="784" max="784" width="6.1640625" style="459" customWidth="1"/>
    <col min="785" max="785" width="4" style="459" customWidth="1"/>
    <col min="786" max="786" width="3.1640625" style="459" customWidth="1"/>
    <col min="787" max="787" width="0.6640625" style="459" customWidth="1"/>
    <col min="788" max="788" width="3" style="459" customWidth="1"/>
    <col min="789" max="789" width="3.1640625" style="459" customWidth="1"/>
    <col min="790" max="790" width="2.6640625" style="459" customWidth="1"/>
    <col min="791" max="791" width="3.1640625" style="459" customWidth="1"/>
    <col min="792" max="792" width="2.6640625" style="459" customWidth="1"/>
    <col min="793" max="793" width="1.6640625" style="459" customWidth="1"/>
    <col min="794" max="795" width="2" style="459" customWidth="1"/>
    <col min="796" max="796" width="6.5" style="459" customWidth="1"/>
    <col min="797" max="1031" width="8.6640625" style="459"/>
    <col min="1032" max="1032" width="2.1640625" style="459" customWidth="1"/>
    <col min="1033" max="1033" width="2.08203125" style="459" customWidth="1"/>
    <col min="1034" max="1034" width="1" style="459" customWidth="1"/>
    <col min="1035" max="1035" width="20.4140625" style="459" customWidth="1"/>
    <col min="1036" max="1036" width="1.08203125" style="459" customWidth="1"/>
    <col min="1037" max="1038" width="10.58203125" style="459" customWidth="1"/>
    <col min="1039" max="1039" width="1.58203125" style="459" customWidth="1"/>
    <col min="1040" max="1040" width="6.1640625" style="459" customWidth="1"/>
    <col min="1041" max="1041" width="4" style="459" customWidth="1"/>
    <col min="1042" max="1042" width="3.1640625" style="459" customWidth="1"/>
    <col min="1043" max="1043" width="0.6640625" style="459" customWidth="1"/>
    <col min="1044" max="1044" width="3" style="459" customWidth="1"/>
    <col min="1045" max="1045" width="3.1640625" style="459" customWidth="1"/>
    <col min="1046" max="1046" width="2.6640625" style="459" customWidth="1"/>
    <col min="1047" max="1047" width="3.1640625" style="459" customWidth="1"/>
    <col min="1048" max="1048" width="2.6640625" style="459" customWidth="1"/>
    <col min="1049" max="1049" width="1.6640625" style="459" customWidth="1"/>
    <col min="1050" max="1051" width="2" style="459" customWidth="1"/>
    <col min="1052" max="1052" width="6.5" style="459" customWidth="1"/>
    <col min="1053" max="1287" width="8.6640625" style="459"/>
    <col min="1288" max="1288" width="2.1640625" style="459" customWidth="1"/>
    <col min="1289" max="1289" width="2.08203125" style="459" customWidth="1"/>
    <col min="1290" max="1290" width="1" style="459" customWidth="1"/>
    <col min="1291" max="1291" width="20.4140625" style="459" customWidth="1"/>
    <col min="1292" max="1292" width="1.08203125" style="459" customWidth="1"/>
    <col min="1293" max="1294" width="10.58203125" style="459" customWidth="1"/>
    <col min="1295" max="1295" width="1.58203125" style="459" customWidth="1"/>
    <col min="1296" max="1296" width="6.1640625" style="459" customWidth="1"/>
    <col min="1297" max="1297" width="4" style="459" customWidth="1"/>
    <col min="1298" max="1298" width="3.1640625" style="459" customWidth="1"/>
    <col min="1299" max="1299" width="0.6640625" style="459" customWidth="1"/>
    <col min="1300" max="1300" width="3" style="459" customWidth="1"/>
    <col min="1301" max="1301" width="3.1640625" style="459" customWidth="1"/>
    <col min="1302" max="1302" width="2.6640625" style="459" customWidth="1"/>
    <col min="1303" max="1303" width="3.1640625" style="459" customWidth="1"/>
    <col min="1304" max="1304" width="2.6640625" style="459" customWidth="1"/>
    <col min="1305" max="1305" width="1.6640625" style="459" customWidth="1"/>
    <col min="1306" max="1307" width="2" style="459" customWidth="1"/>
    <col min="1308" max="1308" width="6.5" style="459" customWidth="1"/>
    <col min="1309" max="1543" width="8.6640625" style="459"/>
    <col min="1544" max="1544" width="2.1640625" style="459" customWidth="1"/>
    <col min="1545" max="1545" width="2.08203125" style="459" customWidth="1"/>
    <col min="1546" max="1546" width="1" style="459" customWidth="1"/>
    <col min="1547" max="1547" width="20.4140625" style="459" customWidth="1"/>
    <col min="1548" max="1548" width="1.08203125" style="459" customWidth="1"/>
    <col min="1549" max="1550" width="10.58203125" style="459" customWidth="1"/>
    <col min="1551" max="1551" width="1.58203125" style="459" customWidth="1"/>
    <col min="1552" max="1552" width="6.1640625" style="459" customWidth="1"/>
    <col min="1553" max="1553" width="4" style="459" customWidth="1"/>
    <col min="1554" max="1554" width="3.1640625" style="459" customWidth="1"/>
    <col min="1555" max="1555" width="0.6640625" style="459" customWidth="1"/>
    <col min="1556" max="1556" width="3" style="459" customWidth="1"/>
    <col min="1557" max="1557" width="3.1640625" style="459" customWidth="1"/>
    <col min="1558" max="1558" width="2.6640625" style="459" customWidth="1"/>
    <col min="1559" max="1559" width="3.1640625" style="459" customWidth="1"/>
    <col min="1560" max="1560" width="2.6640625" style="459" customWidth="1"/>
    <col min="1561" max="1561" width="1.6640625" style="459" customWidth="1"/>
    <col min="1562" max="1563" width="2" style="459" customWidth="1"/>
    <col min="1564" max="1564" width="6.5" style="459" customWidth="1"/>
    <col min="1565" max="1799" width="8.6640625" style="459"/>
    <col min="1800" max="1800" width="2.1640625" style="459" customWidth="1"/>
    <col min="1801" max="1801" width="2.08203125" style="459" customWidth="1"/>
    <col min="1802" max="1802" width="1" style="459" customWidth="1"/>
    <col min="1803" max="1803" width="20.4140625" style="459" customWidth="1"/>
    <col min="1804" max="1804" width="1.08203125" style="459" customWidth="1"/>
    <col min="1805" max="1806" width="10.58203125" style="459" customWidth="1"/>
    <col min="1807" max="1807" width="1.58203125" style="459" customWidth="1"/>
    <col min="1808" max="1808" width="6.1640625" style="459" customWidth="1"/>
    <col min="1809" max="1809" width="4" style="459" customWidth="1"/>
    <col min="1810" max="1810" width="3.1640625" style="459" customWidth="1"/>
    <col min="1811" max="1811" width="0.6640625" style="459" customWidth="1"/>
    <col min="1812" max="1812" width="3" style="459" customWidth="1"/>
    <col min="1813" max="1813" width="3.1640625" style="459" customWidth="1"/>
    <col min="1814" max="1814" width="2.6640625" style="459" customWidth="1"/>
    <col min="1815" max="1815" width="3.1640625" style="459" customWidth="1"/>
    <col min="1816" max="1816" width="2.6640625" style="459" customWidth="1"/>
    <col min="1817" max="1817" width="1.6640625" style="459" customWidth="1"/>
    <col min="1818" max="1819" width="2" style="459" customWidth="1"/>
    <col min="1820" max="1820" width="6.5" style="459" customWidth="1"/>
    <col min="1821" max="2055" width="8.6640625" style="459"/>
    <col min="2056" max="2056" width="2.1640625" style="459" customWidth="1"/>
    <col min="2057" max="2057" width="2.08203125" style="459" customWidth="1"/>
    <col min="2058" max="2058" width="1" style="459" customWidth="1"/>
    <col min="2059" max="2059" width="20.4140625" style="459" customWidth="1"/>
    <col min="2060" max="2060" width="1.08203125" style="459" customWidth="1"/>
    <col min="2061" max="2062" width="10.58203125" style="459" customWidth="1"/>
    <col min="2063" max="2063" width="1.58203125" style="459" customWidth="1"/>
    <col min="2064" max="2064" width="6.1640625" style="459" customWidth="1"/>
    <col min="2065" max="2065" width="4" style="459" customWidth="1"/>
    <col min="2066" max="2066" width="3.1640625" style="459" customWidth="1"/>
    <col min="2067" max="2067" width="0.6640625" style="459" customWidth="1"/>
    <col min="2068" max="2068" width="3" style="459" customWidth="1"/>
    <col min="2069" max="2069" width="3.1640625" style="459" customWidth="1"/>
    <col min="2070" max="2070" width="2.6640625" style="459" customWidth="1"/>
    <col min="2071" max="2071" width="3.1640625" style="459" customWidth="1"/>
    <col min="2072" max="2072" width="2.6640625" style="459" customWidth="1"/>
    <col min="2073" max="2073" width="1.6640625" style="459" customWidth="1"/>
    <col min="2074" max="2075" width="2" style="459" customWidth="1"/>
    <col min="2076" max="2076" width="6.5" style="459" customWidth="1"/>
    <col min="2077" max="2311" width="8.6640625" style="459"/>
    <col min="2312" max="2312" width="2.1640625" style="459" customWidth="1"/>
    <col min="2313" max="2313" width="2.08203125" style="459" customWidth="1"/>
    <col min="2314" max="2314" width="1" style="459" customWidth="1"/>
    <col min="2315" max="2315" width="20.4140625" style="459" customWidth="1"/>
    <col min="2316" max="2316" width="1.08203125" style="459" customWidth="1"/>
    <col min="2317" max="2318" width="10.58203125" style="459" customWidth="1"/>
    <col min="2319" max="2319" width="1.58203125" style="459" customWidth="1"/>
    <col min="2320" max="2320" width="6.1640625" style="459" customWidth="1"/>
    <col min="2321" max="2321" width="4" style="459" customWidth="1"/>
    <col min="2322" max="2322" width="3.1640625" style="459" customWidth="1"/>
    <col min="2323" max="2323" width="0.6640625" style="459" customWidth="1"/>
    <col min="2324" max="2324" width="3" style="459" customWidth="1"/>
    <col min="2325" max="2325" width="3.1640625" style="459" customWidth="1"/>
    <col min="2326" max="2326" width="2.6640625" style="459" customWidth="1"/>
    <col min="2327" max="2327" width="3.1640625" style="459" customWidth="1"/>
    <col min="2328" max="2328" width="2.6640625" style="459" customWidth="1"/>
    <col min="2329" max="2329" width="1.6640625" style="459" customWidth="1"/>
    <col min="2330" max="2331" width="2" style="459" customWidth="1"/>
    <col min="2332" max="2332" width="6.5" style="459" customWidth="1"/>
    <col min="2333" max="2567" width="8.6640625" style="459"/>
    <col min="2568" max="2568" width="2.1640625" style="459" customWidth="1"/>
    <col min="2569" max="2569" width="2.08203125" style="459" customWidth="1"/>
    <col min="2570" max="2570" width="1" style="459" customWidth="1"/>
    <col min="2571" max="2571" width="20.4140625" style="459" customWidth="1"/>
    <col min="2572" max="2572" width="1.08203125" style="459" customWidth="1"/>
    <col min="2573" max="2574" width="10.58203125" style="459" customWidth="1"/>
    <col min="2575" max="2575" width="1.58203125" style="459" customWidth="1"/>
    <col min="2576" max="2576" width="6.1640625" style="459" customWidth="1"/>
    <col min="2577" max="2577" width="4" style="459" customWidth="1"/>
    <col min="2578" max="2578" width="3.1640625" style="459" customWidth="1"/>
    <col min="2579" max="2579" width="0.6640625" style="459" customWidth="1"/>
    <col min="2580" max="2580" width="3" style="459" customWidth="1"/>
    <col min="2581" max="2581" width="3.1640625" style="459" customWidth="1"/>
    <col min="2582" max="2582" width="2.6640625" style="459" customWidth="1"/>
    <col min="2583" max="2583" width="3.1640625" style="459" customWidth="1"/>
    <col min="2584" max="2584" width="2.6640625" style="459" customWidth="1"/>
    <col min="2585" max="2585" width="1.6640625" style="459" customWidth="1"/>
    <col min="2586" max="2587" width="2" style="459" customWidth="1"/>
    <col min="2588" max="2588" width="6.5" style="459" customWidth="1"/>
    <col min="2589" max="2823" width="8.6640625" style="459"/>
    <col min="2824" max="2824" width="2.1640625" style="459" customWidth="1"/>
    <col min="2825" max="2825" width="2.08203125" style="459" customWidth="1"/>
    <col min="2826" max="2826" width="1" style="459" customWidth="1"/>
    <col min="2827" max="2827" width="20.4140625" style="459" customWidth="1"/>
    <col min="2828" max="2828" width="1.08203125" style="459" customWidth="1"/>
    <col min="2829" max="2830" width="10.58203125" style="459" customWidth="1"/>
    <col min="2831" max="2831" width="1.58203125" style="459" customWidth="1"/>
    <col min="2832" max="2832" width="6.1640625" style="459" customWidth="1"/>
    <col min="2833" max="2833" width="4" style="459" customWidth="1"/>
    <col min="2834" max="2834" width="3.1640625" style="459" customWidth="1"/>
    <col min="2835" max="2835" width="0.6640625" style="459" customWidth="1"/>
    <col min="2836" max="2836" width="3" style="459" customWidth="1"/>
    <col min="2837" max="2837" width="3.1640625" style="459" customWidth="1"/>
    <col min="2838" max="2838" width="2.6640625" style="459" customWidth="1"/>
    <col min="2839" max="2839" width="3.1640625" style="459" customWidth="1"/>
    <col min="2840" max="2840" width="2.6640625" style="459" customWidth="1"/>
    <col min="2841" max="2841" width="1.6640625" style="459" customWidth="1"/>
    <col min="2842" max="2843" width="2" style="459" customWidth="1"/>
    <col min="2844" max="2844" width="6.5" style="459" customWidth="1"/>
    <col min="2845" max="3079" width="8.6640625" style="459"/>
    <col min="3080" max="3080" width="2.1640625" style="459" customWidth="1"/>
    <col min="3081" max="3081" width="2.08203125" style="459" customWidth="1"/>
    <col min="3082" max="3082" width="1" style="459" customWidth="1"/>
    <col min="3083" max="3083" width="20.4140625" style="459" customWidth="1"/>
    <col min="3084" max="3084" width="1.08203125" style="459" customWidth="1"/>
    <col min="3085" max="3086" width="10.58203125" style="459" customWidth="1"/>
    <col min="3087" max="3087" width="1.58203125" style="459" customWidth="1"/>
    <col min="3088" max="3088" width="6.1640625" style="459" customWidth="1"/>
    <col min="3089" max="3089" width="4" style="459" customWidth="1"/>
    <col min="3090" max="3090" width="3.1640625" style="459" customWidth="1"/>
    <col min="3091" max="3091" width="0.6640625" style="459" customWidth="1"/>
    <col min="3092" max="3092" width="3" style="459" customWidth="1"/>
    <col min="3093" max="3093" width="3.1640625" style="459" customWidth="1"/>
    <col min="3094" max="3094" width="2.6640625" style="459" customWidth="1"/>
    <col min="3095" max="3095" width="3.1640625" style="459" customWidth="1"/>
    <col min="3096" max="3096" width="2.6640625" style="459" customWidth="1"/>
    <col min="3097" max="3097" width="1.6640625" style="459" customWidth="1"/>
    <col min="3098" max="3099" width="2" style="459" customWidth="1"/>
    <col min="3100" max="3100" width="6.5" style="459" customWidth="1"/>
    <col min="3101" max="3335" width="8.6640625" style="459"/>
    <col min="3336" max="3336" width="2.1640625" style="459" customWidth="1"/>
    <col min="3337" max="3337" width="2.08203125" style="459" customWidth="1"/>
    <col min="3338" max="3338" width="1" style="459" customWidth="1"/>
    <col min="3339" max="3339" width="20.4140625" style="459" customWidth="1"/>
    <col min="3340" max="3340" width="1.08203125" style="459" customWidth="1"/>
    <col min="3341" max="3342" width="10.58203125" style="459" customWidth="1"/>
    <col min="3343" max="3343" width="1.58203125" style="459" customWidth="1"/>
    <col min="3344" max="3344" width="6.1640625" style="459" customWidth="1"/>
    <col min="3345" max="3345" width="4" style="459" customWidth="1"/>
    <col min="3346" max="3346" width="3.1640625" style="459" customWidth="1"/>
    <col min="3347" max="3347" width="0.6640625" style="459" customWidth="1"/>
    <col min="3348" max="3348" width="3" style="459" customWidth="1"/>
    <col min="3349" max="3349" width="3.1640625" style="459" customWidth="1"/>
    <col min="3350" max="3350" width="2.6640625" style="459" customWidth="1"/>
    <col min="3351" max="3351" width="3.1640625" style="459" customWidth="1"/>
    <col min="3352" max="3352" width="2.6640625" style="459" customWidth="1"/>
    <col min="3353" max="3353" width="1.6640625" style="459" customWidth="1"/>
    <col min="3354" max="3355" width="2" style="459" customWidth="1"/>
    <col min="3356" max="3356" width="6.5" style="459" customWidth="1"/>
    <col min="3357" max="3591" width="8.6640625" style="459"/>
    <col min="3592" max="3592" width="2.1640625" style="459" customWidth="1"/>
    <col min="3593" max="3593" width="2.08203125" style="459" customWidth="1"/>
    <col min="3594" max="3594" width="1" style="459" customWidth="1"/>
    <col min="3595" max="3595" width="20.4140625" style="459" customWidth="1"/>
    <col min="3596" max="3596" width="1.08203125" style="459" customWidth="1"/>
    <col min="3597" max="3598" width="10.58203125" style="459" customWidth="1"/>
    <col min="3599" max="3599" width="1.58203125" style="459" customWidth="1"/>
    <col min="3600" max="3600" width="6.1640625" style="459" customWidth="1"/>
    <col min="3601" max="3601" width="4" style="459" customWidth="1"/>
    <col min="3602" max="3602" width="3.1640625" style="459" customWidth="1"/>
    <col min="3603" max="3603" width="0.6640625" style="459" customWidth="1"/>
    <col min="3604" max="3604" width="3" style="459" customWidth="1"/>
    <col min="3605" max="3605" width="3.1640625" style="459" customWidth="1"/>
    <col min="3606" max="3606" width="2.6640625" style="459" customWidth="1"/>
    <col min="3607" max="3607" width="3.1640625" style="459" customWidth="1"/>
    <col min="3608" max="3608" width="2.6640625" style="459" customWidth="1"/>
    <col min="3609" max="3609" width="1.6640625" style="459" customWidth="1"/>
    <col min="3610" max="3611" width="2" style="459" customWidth="1"/>
    <col min="3612" max="3612" width="6.5" style="459" customWidth="1"/>
    <col min="3613" max="3847" width="8.6640625" style="459"/>
    <col min="3848" max="3848" width="2.1640625" style="459" customWidth="1"/>
    <col min="3849" max="3849" width="2.08203125" style="459" customWidth="1"/>
    <col min="3850" max="3850" width="1" style="459" customWidth="1"/>
    <col min="3851" max="3851" width="20.4140625" style="459" customWidth="1"/>
    <col min="3852" max="3852" width="1.08203125" style="459" customWidth="1"/>
    <col min="3853" max="3854" width="10.58203125" style="459" customWidth="1"/>
    <col min="3855" max="3855" width="1.58203125" style="459" customWidth="1"/>
    <col min="3856" max="3856" width="6.1640625" style="459" customWidth="1"/>
    <col min="3857" max="3857" width="4" style="459" customWidth="1"/>
    <col min="3858" max="3858" width="3.1640625" style="459" customWidth="1"/>
    <col min="3859" max="3859" width="0.6640625" style="459" customWidth="1"/>
    <col min="3860" max="3860" width="3" style="459" customWidth="1"/>
    <col min="3861" max="3861" width="3.1640625" style="459" customWidth="1"/>
    <col min="3862" max="3862" width="2.6640625" style="459" customWidth="1"/>
    <col min="3863" max="3863" width="3.1640625" style="459" customWidth="1"/>
    <col min="3864" max="3864" width="2.6640625" style="459" customWidth="1"/>
    <col min="3865" max="3865" width="1.6640625" style="459" customWidth="1"/>
    <col min="3866" max="3867" width="2" style="459" customWidth="1"/>
    <col min="3868" max="3868" width="6.5" style="459" customWidth="1"/>
    <col min="3869" max="4103" width="8.6640625" style="459"/>
    <col min="4104" max="4104" width="2.1640625" style="459" customWidth="1"/>
    <col min="4105" max="4105" width="2.08203125" style="459" customWidth="1"/>
    <col min="4106" max="4106" width="1" style="459" customWidth="1"/>
    <col min="4107" max="4107" width="20.4140625" style="459" customWidth="1"/>
    <col min="4108" max="4108" width="1.08203125" style="459" customWidth="1"/>
    <col min="4109" max="4110" width="10.58203125" style="459" customWidth="1"/>
    <col min="4111" max="4111" width="1.58203125" style="459" customWidth="1"/>
    <col min="4112" max="4112" width="6.1640625" style="459" customWidth="1"/>
    <col min="4113" max="4113" width="4" style="459" customWidth="1"/>
    <col min="4114" max="4114" width="3.1640625" style="459" customWidth="1"/>
    <col min="4115" max="4115" width="0.6640625" style="459" customWidth="1"/>
    <col min="4116" max="4116" width="3" style="459" customWidth="1"/>
    <col min="4117" max="4117" width="3.1640625" style="459" customWidth="1"/>
    <col min="4118" max="4118" width="2.6640625" style="459" customWidth="1"/>
    <col min="4119" max="4119" width="3.1640625" style="459" customWidth="1"/>
    <col min="4120" max="4120" width="2.6640625" style="459" customWidth="1"/>
    <col min="4121" max="4121" width="1.6640625" style="459" customWidth="1"/>
    <col min="4122" max="4123" width="2" style="459" customWidth="1"/>
    <col min="4124" max="4124" width="6.5" style="459" customWidth="1"/>
    <col min="4125" max="4359" width="8.6640625" style="459"/>
    <col min="4360" max="4360" width="2.1640625" style="459" customWidth="1"/>
    <col min="4361" max="4361" width="2.08203125" style="459" customWidth="1"/>
    <col min="4362" max="4362" width="1" style="459" customWidth="1"/>
    <col min="4363" max="4363" width="20.4140625" style="459" customWidth="1"/>
    <col min="4364" max="4364" width="1.08203125" style="459" customWidth="1"/>
    <col min="4365" max="4366" width="10.58203125" style="459" customWidth="1"/>
    <col min="4367" max="4367" width="1.58203125" style="459" customWidth="1"/>
    <col min="4368" max="4368" width="6.1640625" style="459" customWidth="1"/>
    <col min="4369" max="4369" width="4" style="459" customWidth="1"/>
    <col min="4370" max="4370" width="3.1640625" style="459" customWidth="1"/>
    <col min="4371" max="4371" width="0.6640625" style="459" customWidth="1"/>
    <col min="4372" max="4372" width="3" style="459" customWidth="1"/>
    <col min="4373" max="4373" width="3.1640625" style="459" customWidth="1"/>
    <col min="4374" max="4374" width="2.6640625" style="459" customWidth="1"/>
    <col min="4375" max="4375" width="3.1640625" style="459" customWidth="1"/>
    <col min="4376" max="4376" width="2.6640625" style="459" customWidth="1"/>
    <col min="4377" max="4377" width="1.6640625" style="459" customWidth="1"/>
    <col min="4378" max="4379" width="2" style="459" customWidth="1"/>
    <col min="4380" max="4380" width="6.5" style="459" customWidth="1"/>
    <col min="4381" max="4615" width="8.6640625" style="459"/>
    <col min="4616" max="4616" width="2.1640625" style="459" customWidth="1"/>
    <col min="4617" max="4617" width="2.08203125" style="459" customWidth="1"/>
    <col min="4618" max="4618" width="1" style="459" customWidth="1"/>
    <col min="4619" max="4619" width="20.4140625" style="459" customWidth="1"/>
    <col min="4620" max="4620" width="1.08203125" style="459" customWidth="1"/>
    <col min="4621" max="4622" width="10.58203125" style="459" customWidth="1"/>
    <col min="4623" max="4623" width="1.58203125" style="459" customWidth="1"/>
    <col min="4624" max="4624" width="6.1640625" style="459" customWidth="1"/>
    <col min="4625" max="4625" width="4" style="459" customWidth="1"/>
    <col min="4626" max="4626" width="3.1640625" style="459" customWidth="1"/>
    <col min="4627" max="4627" width="0.6640625" style="459" customWidth="1"/>
    <col min="4628" max="4628" width="3" style="459" customWidth="1"/>
    <col min="4629" max="4629" width="3.1640625" style="459" customWidth="1"/>
    <col min="4630" max="4630" width="2.6640625" style="459" customWidth="1"/>
    <col min="4631" max="4631" width="3.1640625" style="459" customWidth="1"/>
    <col min="4632" max="4632" width="2.6640625" style="459" customWidth="1"/>
    <col min="4633" max="4633" width="1.6640625" style="459" customWidth="1"/>
    <col min="4634" max="4635" width="2" style="459" customWidth="1"/>
    <col min="4636" max="4636" width="6.5" style="459" customWidth="1"/>
    <col min="4637" max="4871" width="8.6640625" style="459"/>
    <col min="4872" max="4872" width="2.1640625" style="459" customWidth="1"/>
    <col min="4873" max="4873" width="2.08203125" style="459" customWidth="1"/>
    <col min="4874" max="4874" width="1" style="459" customWidth="1"/>
    <col min="4875" max="4875" width="20.4140625" style="459" customWidth="1"/>
    <col min="4876" max="4876" width="1.08203125" style="459" customWidth="1"/>
    <col min="4877" max="4878" width="10.58203125" style="459" customWidth="1"/>
    <col min="4879" max="4879" width="1.58203125" style="459" customWidth="1"/>
    <col min="4880" max="4880" width="6.1640625" style="459" customWidth="1"/>
    <col min="4881" max="4881" width="4" style="459" customWidth="1"/>
    <col min="4882" max="4882" width="3.1640625" style="459" customWidth="1"/>
    <col min="4883" max="4883" width="0.6640625" style="459" customWidth="1"/>
    <col min="4884" max="4884" width="3" style="459" customWidth="1"/>
    <col min="4885" max="4885" width="3.1640625" style="459" customWidth="1"/>
    <col min="4886" max="4886" width="2.6640625" style="459" customWidth="1"/>
    <col min="4887" max="4887" width="3.1640625" style="459" customWidth="1"/>
    <col min="4888" max="4888" width="2.6640625" style="459" customWidth="1"/>
    <col min="4889" max="4889" width="1.6640625" style="459" customWidth="1"/>
    <col min="4890" max="4891" width="2" style="459" customWidth="1"/>
    <col min="4892" max="4892" width="6.5" style="459" customWidth="1"/>
    <col min="4893" max="5127" width="8.6640625" style="459"/>
    <col min="5128" max="5128" width="2.1640625" style="459" customWidth="1"/>
    <col min="5129" max="5129" width="2.08203125" style="459" customWidth="1"/>
    <col min="5130" max="5130" width="1" style="459" customWidth="1"/>
    <col min="5131" max="5131" width="20.4140625" style="459" customWidth="1"/>
    <col min="5132" max="5132" width="1.08203125" style="459" customWidth="1"/>
    <col min="5133" max="5134" width="10.58203125" style="459" customWidth="1"/>
    <col min="5135" max="5135" width="1.58203125" style="459" customWidth="1"/>
    <col min="5136" max="5136" width="6.1640625" style="459" customWidth="1"/>
    <col min="5137" max="5137" width="4" style="459" customWidth="1"/>
    <col min="5138" max="5138" width="3.1640625" style="459" customWidth="1"/>
    <col min="5139" max="5139" width="0.6640625" style="459" customWidth="1"/>
    <col min="5140" max="5140" width="3" style="459" customWidth="1"/>
    <col min="5141" max="5141" width="3.1640625" style="459" customWidth="1"/>
    <col min="5142" max="5142" width="2.6640625" style="459" customWidth="1"/>
    <col min="5143" max="5143" width="3.1640625" style="459" customWidth="1"/>
    <col min="5144" max="5144" width="2.6640625" style="459" customWidth="1"/>
    <col min="5145" max="5145" width="1.6640625" style="459" customWidth="1"/>
    <col min="5146" max="5147" width="2" style="459" customWidth="1"/>
    <col min="5148" max="5148" width="6.5" style="459" customWidth="1"/>
    <col min="5149" max="5383" width="8.6640625" style="459"/>
    <col min="5384" max="5384" width="2.1640625" style="459" customWidth="1"/>
    <col min="5385" max="5385" width="2.08203125" style="459" customWidth="1"/>
    <col min="5386" max="5386" width="1" style="459" customWidth="1"/>
    <col min="5387" max="5387" width="20.4140625" style="459" customWidth="1"/>
    <col min="5388" max="5388" width="1.08203125" style="459" customWidth="1"/>
    <col min="5389" max="5390" width="10.58203125" style="459" customWidth="1"/>
    <col min="5391" max="5391" width="1.58203125" style="459" customWidth="1"/>
    <col min="5392" max="5392" width="6.1640625" style="459" customWidth="1"/>
    <col min="5393" max="5393" width="4" style="459" customWidth="1"/>
    <col min="5394" max="5394" width="3.1640625" style="459" customWidth="1"/>
    <col min="5395" max="5395" width="0.6640625" style="459" customWidth="1"/>
    <col min="5396" max="5396" width="3" style="459" customWidth="1"/>
    <col min="5397" max="5397" width="3.1640625" style="459" customWidth="1"/>
    <col min="5398" max="5398" width="2.6640625" style="459" customWidth="1"/>
    <col min="5399" max="5399" width="3.1640625" style="459" customWidth="1"/>
    <col min="5400" max="5400" width="2.6640625" style="459" customWidth="1"/>
    <col min="5401" max="5401" width="1.6640625" style="459" customWidth="1"/>
    <col min="5402" max="5403" width="2" style="459" customWidth="1"/>
    <col min="5404" max="5404" width="6.5" style="459" customWidth="1"/>
    <col min="5405" max="5639" width="8.6640625" style="459"/>
    <col min="5640" max="5640" width="2.1640625" style="459" customWidth="1"/>
    <col min="5641" max="5641" width="2.08203125" style="459" customWidth="1"/>
    <col min="5642" max="5642" width="1" style="459" customWidth="1"/>
    <col min="5643" max="5643" width="20.4140625" style="459" customWidth="1"/>
    <col min="5644" max="5644" width="1.08203125" style="459" customWidth="1"/>
    <col min="5645" max="5646" width="10.58203125" style="459" customWidth="1"/>
    <col min="5647" max="5647" width="1.58203125" style="459" customWidth="1"/>
    <col min="5648" max="5648" width="6.1640625" style="459" customWidth="1"/>
    <col min="5649" max="5649" width="4" style="459" customWidth="1"/>
    <col min="5650" max="5650" width="3.1640625" style="459" customWidth="1"/>
    <col min="5651" max="5651" width="0.6640625" style="459" customWidth="1"/>
    <col min="5652" max="5652" width="3" style="459" customWidth="1"/>
    <col min="5653" max="5653" width="3.1640625" style="459" customWidth="1"/>
    <col min="5654" max="5654" width="2.6640625" style="459" customWidth="1"/>
    <col min="5655" max="5655" width="3.1640625" style="459" customWidth="1"/>
    <col min="5656" max="5656" width="2.6640625" style="459" customWidth="1"/>
    <col min="5657" max="5657" width="1.6640625" style="459" customWidth="1"/>
    <col min="5658" max="5659" width="2" style="459" customWidth="1"/>
    <col min="5660" max="5660" width="6.5" style="459" customWidth="1"/>
    <col min="5661" max="5895" width="8.6640625" style="459"/>
    <col min="5896" max="5896" width="2.1640625" style="459" customWidth="1"/>
    <col min="5897" max="5897" width="2.08203125" style="459" customWidth="1"/>
    <col min="5898" max="5898" width="1" style="459" customWidth="1"/>
    <col min="5899" max="5899" width="20.4140625" style="459" customWidth="1"/>
    <col min="5900" max="5900" width="1.08203125" style="459" customWidth="1"/>
    <col min="5901" max="5902" width="10.58203125" style="459" customWidth="1"/>
    <col min="5903" max="5903" width="1.58203125" style="459" customWidth="1"/>
    <col min="5904" max="5904" width="6.1640625" style="459" customWidth="1"/>
    <col min="5905" max="5905" width="4" style="459" customWidth="1"/>
    <col min="5906" max="5906" width="3.1640625" style="459" customWidth="1"/>
    <col min="5907" max="5907" width="0.6640625" style="459" customWidth="1"/>
    <col min="5908" max="5908" width="3" style="459" customWidth="1"/>
    <col min="5909" max="5909" width="3.1640625" style="459" customWidth="1"/>
    <col min="5910" max="5910" width="2.6640625" style="459" customWidth="1"/>
    <col min="5911" max="5911" width="3.1640625" style="459" customWidth="1"/>
    <col min="5912" max="5912" width="2.6640625" style="459" customWidth="1"/>
    <col min="5913" max="5913" width="1.6640625" style="459" customWidth="1"/>
    <col min="5914" max="5915" width="2" style="459" customWidth="1"/>
    <col min="5916" max="5916" width="6.5" style="459" customWidth="1"/>
    <col min="5917" max="6151" width="8.6640625" style="459"/>
    <col min="6152" max="6152" width="2.1640625" style="459" customWidth="1"/>
    <col min="6153" max="6153" width="2.08203125" style="459" customWidth="1"/>
    <col min="6154" max="6154" width="1" style="459" customWidth="1"/>
    <col min="6155" max="6155" width="20.4140625" style="459" customWidth="1"/>
    <col min="6156" max="6156" width="1.08203125" style="459" customWidth="1"/>
    <col min="6157" max="6158" width="10.58203125" style="459" customWidth="1"/>
    <col min="6159" max="6159" width="1.58203125" style="459" customWidth="1"/>
    <col min="6160" max="6160" width="6.1640625" style="459" customWidth="1"/>
    <col min="6161" max="6161" width="4" style="459" customWidth="1"/>
    <col min="6162" max="6162" width="3.1640625" style="459" customWidth="1"/>
    <col min="6163" max="6163" width="0.6640625" style="459" customWidth="1"/>
    <col min="6164" max="6164" width="3" style="459" customWidth="1"/>
    <col min="6165" max="6165" width="3.1640625" style="459" customWidth="1"/>
    <col min="6166" max="6166" width="2.6640625" style="459" customWidth="1"/>
    <col min="6167" max="6167" width="3.1640625" style="459" customWidth="1"/>
    <col min="6168" max="6168" width="2.6640625" style="459" customWidth="1"/>
    <col min="6169" max="6169" width="1.6640625" style="459" customWidth="1"/>
    <col min="6170" max="6171" width="2" style="459" customWidth="1"/>
    <col min="6172" max="6172" width="6.5" style="459" customWidth="1"/>
    <col min="6173" max="6407" width="8.6640625" style="459"/>
    <col min="6408" max="6408" width="2.1640625" style="459" customWidth="1"/>
    <col min="6409" max="6409" width="2.08203125" style="459" customWidth="1"/>
    <col min="6410" max="6410" width="1" style="459" customWidth="1"/>
    <col min="6411" max="6411" width="20.4140625" style="459" customWidth="1"/>
    <col min="6412" max="6412" width="1.08203125" style="459" customWidth="1"/>
    <col min="6413" max="6414" width="10.58203125" style="459" customWidth="1"/>
    <col min="6415" max="6415" width="1.58203125" style="459" customWidth="1"/>
    <col min="6416" max="6416" width="6.1640625" style="459" customWidth="1"/>
    <col min="6417" max="6417" width="4" style="459" customWidth="1"/>
    <col min="6418" max="6418" width="3.1640625" style="459" customWidth="1"/>
    <col min="6419" max="6419" width="0.6640625" style="459" customWidth="1"/>
    <col min="6420" max="6420" width="3" style="459" customWidth="1"/>
    <col min="6421" max="6421" width="3.1640625" style="459" customWidth="1"/>
    <col min="6422" max="6422" width="2.6640625" style="459" customWidth="1"/>
    <col min="6423" max="6423" width="3.1640625" style="459" customWidth="1"/>
    <col min="6424" max="6424" width="2.6640625" style="459" customWidth="1"/>
    <col min="6425" max="6425" width="1.6640625" style="459" customWidth="1"/>
    <col min="6426" max="6427" width="2" style="459" customWidth="1"/>
    <col min="6428" max="6428" width="6.5" style="459" customWidth="1"/>
    <col min="6429" max="6663" width="8.6640625" style="459"/>
    <col min="6664" max="6664" width="2.1640625" style="459" customWidth="1"/>
    <col min="6665" max="6665" width="2.08203125" style="459" customWidth="1"/>
    <col min="6666" max="6666" width="1" style="459" customWidth="1"/>
    <col min="6667" max="6667" width="20.4140625" style="459" customWidth="1"/>
    <col min="6668" max="6668" width="1.08203125" style="459" customWidth="1"/>
    <col min="6669" max="6670" width="10.58203125" style="459" customWidth="1"/>
    <col min="6671" max="6671" width="1.58203125" style="459" customWidth="1"/>
    <col min="6672" max="6672" width="6.1640625" style="459" customWidth="1"/>
    <col min="6673" max="6673" width="4" style="459" customWidth="1"/>
    <col min="6674" max="6674" width="3.1640625" style="459" customWidth="1"/>
    <col min="6675" max="6675" width="0.6640625" style="459" customWidth="1"/>
    <col min="6676" max="6676" width="3" style="459" customWidth="1"/>
    <col min="6677" max="6677" width="3.1640625" style="459" customWidth="1"/>
    <col min="6678" max="6678" width="2.6640625" style="459" customWidth="1"/>
    <col min="6679" max="6679" width="3.1640625" style="459" customWidth="1"/>
    <col min="6680" max="6680" width="2.6640625" style="459" customWidth="1"/>
    <col min="6681" max="6681" width="1.6640625" style="459" customWidth="1"/>
    <col min="6682" max="6683" width="2" style="459" customWidth="1"/>
    <col min="6684" max="6684" width="6.5" style="459" customWidth="1"/>
    <col min="6685" max="6919" width="8.6640625" style="459"/>
    <col min="6920" max="6920" width="2.1640625" style="459" customWidth="1"/>
    <col min="6921" max="6921" width="2.08203125" style="459" customWidth="1"/>
    <col min="6922" max="6922" width="1" style="459" customWidth="1"/>
    <col min="6923" max="6923" width="20.4140625" style="459" customWidth="1"/>
    <col min="6924" max="6924" width="1.08203125" style="459" customWidth="1"/>
    <col min="6925" max="6926" width="10.58203125" style="459" customWidth="1"/>
    <col min="6927" max="6927" width="1.58203125" style="459" customWidth="1"/>
    <col min="6928" max="6928" width="6.1640625" style="459" customWidth="1"/>
    <col min="6929" max="6929" width="4" style="459" customWidth="1"/>
    <col min="6930" max="6930" width="3.1640625" style="459" customWidth="1"/>
    <col min="6931" max="6931" width="0.6640625" style="459" customWidth="1"/>
    <col min="6932" max="6932" width="3" style="459" customWidth="1"/>
    <col min="6933" max="6933" width="3.1640625" style="459" customWidth="1"/>
    <col min="6934" max="6934" width="2.6640625" style="459" customWidth="1"/>
    <col min="6935" max="6935" width="3.1640625" style="459" customWidth="1"/>
    <col min="6936" max="6936" width="2.6640625" style="459" customWidth="1"/>
    <col min="6937" max="6937" width="1.6640625" style="459" customWidth="1"/>
    <col min="6938" max="6939" width="2" style="459" customWidth="1"/>
    <col min="6940" max="6940" width="6.5" style="459" customWidth="1"/>
    <col min="6941" max="7175" width="8.6640625" style="459"/>
    <col min="7176" max="7176" width="2.1640625" style="459" customWidth="1"/>
    <col min="7177" max="7177" width="2.08203125" style="459" customWidth="1"/>
    <col min="7178" max="7178" width="1" style="459" customWidth="1"/>
    <col min="7179" max="7179" width="20.4140625" style="459" customWidth="1"/>
    <col min="7180" max="7180" width="1.08203125" style="459" customWidth="1"/>
    <col min="7181" max="7182" width="10.58203125" style="459" customWidth="1"/>
    <col min="7183" max="7183" width="1.58203125" style="459" customWidth="1"/>
    <col min="7184" max="7184" width="6.1640625" style="459" customWidth="1"/>
    <col min="7185" max="7185" width="4" style="459" customWidth="1"/>
    <col min="7186" max="7186" width="3.1640625" style="459" customWidth="1"/>
    <col min="7187" max="7187" width="0.6640625" style="459" customWidth="1"/>
    <col min="7188" max="7188" width="3" style="459" customWidth="1"/>
    <col min="7189" max="7189" width="3.1640625" style="459" customWidth="1"/>
    <col min="7190" max="7190" width="2.6640625" style="459" customWidth="1"/>
    <col min="7191" max="7191" width="3.1640625" style="459" customWidth="1"/>
    <col min="7192" max="7192" width="2.6640625" style="459" customWidth="1"/>
    <col min="7193" max="7193" width="1.6640625" style="459" customWidth="1"/>
    <col min="7194" max="7195" width="2" style="459" customWidth="1"/>
    <col min="7196" max="7196" width="6.5" style="459" customWidth="1"/>
    <col min="7197" max="7431" width="8.6640625" style="459"/>
    <col min="7432" max="7432" width="2.1640625" style="459" customWidth="1"/>
    <col min="7433" max="7433" width="2.08203125" style="459" customWidth="1"/>
    <col min="7434" max="7434" width="1" style="459" customWidth="1"/>
    <col min="7435" max="7435" width="20.4140625" style="459" customWidth="1"/>
    <col min="7436" max="7436" width="1.08203125" style="459" customWidth="1"/>
    <col min="7437" max="7438" width="10.58203125" style="459" customWidth="1"/>
    <col min="7439" max="7439" width="1.58203125" style="459" customWidth="1"/>
    <col min="7440" max="7440" width="6.1640625" style="459" customWidth="1"/>
    <col min="7441" max="7441" width="4" style="459" customWidth="1"/>
    <col min="7442" max="7442" width="3.1640625" style="459" customWidth="1"/>
    <col min="7443" max="7443" width="0.6640625" style="459" customWidth="1"/>
    <col min="7444" max="7444" width="3" style="459" customWidth="1"/>
    <col min="7445" max="7445" width="3.1640625" style="459" customWidth="1"/>
    <col min="7446" max="7446" width="2.6640625" style="459" customWidth="1"/>
    <col min="7447" max="7447" width="3.1640625" style="459" customWidth="1"/>
    <col min="7448" max="7448" width="2.6640625" style="459" customWidth="1"/>
    <col min="7449" max="7449" width="1.6640625" style="459" customWidth="1"/>
    <col min="7450" max="7451" width="2" style="459" customWidth="1"/>
    <col min="7452" max="7452" width="6.5" style="459" customWidth="1"/>
    <col min="7453" max="7687" width="8.6640625" style="459"/>
    <col min="7688" max="7688" width="2.1640625" style="459" customWidth="1"/>
    <col min="7689" max="7689" width="2.08203125" style="459" customWidth="1"/>
    <col min="7690" max="7690" width="1" style="459" customWidth="1"/>
    <col min="7691" max="7691" width="20.4140625" style="459" customWidth="1"/>
    <col min="7692" max="7692" width="1.08203125" style="459" customWidth="1"/>
    <col min="7693" max="7694" width="10.58203125" style="459" customWidth="1"/>
    <col min="7695" max="7695" width="1.58203125" style="459" customWidth="1"/>
    <col min="7696" max="7696" width="6.1640625" style="459" customWidth="1"/>
    <col min="7697" max="7697" width="4" style="459" customWidth="1"/>
    <col min="7698" max="7698" width="3.1640625" style="459" customWidth="1"/>
    <col min="7699" max="7699" width="0.6640625" style="459" customWidth="1"/>
    <col min="7700" max="7700" width="3" style="459" customWidth="1"/>
    <col min="7701" max="7701" width="3.1640625" style="459" customWidth="1"/>
    <col min="7702" max="7702" width="2.6640625" style="459" customWidth="1"/>
    <col min="7703" max="7703" width="3.1640625" style="459" customWidth="1"/>
    <col min="7704" max="7704" width="2.6640625" style="459" customWidth="1"/>
    <col min="7705" max="7705" width="1.6640625" style="459" customWidth="1"/>
    <col min="7706" max="7707" width="2" style="459" customWidth="1"/>
    <col min="7708" max="7708" width="6.5" style="459" customWidth="1"/>
    <col min="7709" max="7943" width="8.6640625" style="459"/>
    <col min="7944" max="7944" width="2.1640625" style="459" customWidth="1"/>
    <col min="7945" max="7945" width="2.08203125" style="459" customWidth="1"/>
    <col min="7946" max="7946" width="1" style="459" customWidth="1"/>
    <col min="7947" max="7947" width="20.4140625" style="459" customWidth="1"/>
    <col min="7948" max="7948" width="1.08203125" style="459" customWidth="1"/>
    <col min="7949" max="7950" width="10.58203125" style="459" customWidth="1"/>
    <col min="7951" max="7951" width="1.58203125" style="459" customWidth="1"/>
    <col min="7952" max="7952" width="6.1640625" style="459" customWidth="1"/>
    <col min="7953" max="7953" width="4" style="459" customWidth="1"/>
    <col min="7954" max="7954" width="3.1640625" style="459" customWidth="1"/>
    <col min="7955" max="7955" width="0.6640625" style="459" customWidth="1"/>
    <col min="7956" max="7956" width="3" style="459" customWidth="1"/>
    <col min="7957" max="7957" width="3.1640625" style="459" customWidth="1"/>
    <col min="7958" max="7958" width="2.6640625" style="459" customWidth="1"/>
    <col min="7959" max="7959" width="3.1640625" style="459" customWidth="1"/>
    <col min="7960" max="7960" width="2.6640625" style="459" customWidth="1"/>
    <col min="7961" max="7961" width="1.6640625" style="459" customWidth="1"/>
    <col min="7962" max="7963" width="2" style="459" customWidth="1"/>
    <col min="7964" max="7964" width="6.5" style="459" customWidth="1"/>
    <col min="7965" max="8199" width="8.6640625" style="459"/>
    <col min="8200" max="8200" width="2.1640625" style="459" customWidth="1"/>
    <col min="8201" max="8201" width="2.08203125" style="459" customWidth="1"/>
    <col min="8202" max="8202" width="1" style="459" customWidth="1"/>
    <col min="8203" max="8203" width="20.4140625" style="459" customWidth="1"/>
    <col min="8204" max="8204" width="1.08203125" style="459" customWidth="1"/>
    <col min="8205" max="8206" width="10.58203125" style="459" customWidth="1"/>
    <col min="8207" max="8207" width="1.58203125" style="459" customWidth="1"/>
    <col min="8208" max="8208" width="6.1640625" style="459" customWidth="1"/>
    <col min="8209" max="8209" width="4" style="459" customWidth="1"/>
    <col min="8210" max="8210" width="3.1640625" style="459" customWidth="1"/>
    <col min="8211" max="8211" width="0.6640625" style="459" customWidth="1"/>
    <col min="8212" max="8212" width="3" style="459" customWidth="1"/>
    <col min="8213" max="8213" width="3.1640625" style="459" customWidth="1"/>
    <col min="8214" max="8214" width="2.6640625" style="459" customWidth="1"/>
    <col min="8215" max="8215" width="3.1640625" style="459" customWidth="1"/>
    <col min="8216" max="8216" width="2.6640625" style="459" customWidth="1"/>
    <col min="8217" max="8217" width="1.6640625" style="459" customWidth="1"/>
    <col min="8218" max="8219" width="2" style="459" customWidth="1"/>
    <col min="8220" max="8220" width="6.5" style="459" customWidth="1"/>
    <col min="8221" max="8455" width="8.6640625" style="459"/>
    <col min="8456" max="8456" width="2.1640625" style="459" customWidth="1"/>
    <col min="8457" max="8457" width="2.08203125" style="459" customWidth="1"/>
    <col min="8458" max="8458" width="1" style="459" customWidth="1"/>
    <col min="8459" max="8459" width="20.4140625" style="459" customWidth="1"/>
    <col min="8460" max="8460" width="1.08203125" style="459" customWidth="1"/>
    <col min="8461" max="8462" width="10.58203125" style="459" customWidth="1"/>
    <col min="8463" max="8463" width="1.58203125" style="459" customWidth="1"/>
    <col min="8464" max="8464" width="6.1640625" style="459" customWidth="1"/>
    <col min="8465" max="8465" width="4" style="459" customWidth="1"/>
    <col min="8466" max="8466" width="3.1640625" style="459" customWidth="1"/>
    <col min="8467" max="8467" width="0.6640625" style="459" customWidth="1"/>
    <col min="8468" max="8468" width="3" style="459" customWidth="1"/>
    <col min="8469" max="8469" width="3.1640625" style="459" customWidth="1"/>
    <col min="8470" max="8470" width="2.6640625" style="459" customWidth="1"/>
    <col min="8471" max="8471" width="3.1640625" style="459" customWidth="1"/>
    <col min="8472" max="8472" width="2.6640625" style="459" customWidth="1"/>
    <col min="8473" max="8473" width="1.6640625" style="459" customWidth="1"/>
    <col min="8474" max="8475" width="2" style="459" customWidth="1"/>
    <col min="8476" max="8476" width="6.5" style="459" customWidth="1"/>
    <col min="8477" max="8711" width="8.6640625" style="459"/>
    <col min="8712" max="8712" width="2.1640625" style="459" customWidth="1"/>
    <col min="8713" max="8713" width="2.08203125" style="459" customWidth="1"/>
    <col min="8714" max="8714" width="1" style="459" customWidth="1"/>
    <col min="8715" max="8715" width="20.4140625" style="459" customWidth="1"/>
    <col min="8716" max="8716" width="1.08203125" style="459" customWidth="1"/>
    <col min="8717" max="8718" width="10.58203125" style="459" customWidth="1"/>
    <col min="8719" max="8719" width="1.58203125" style="459" customWidth="1"/>
    <col min="8720" max="8720" width="6.1640625" style="459" customWidth="1"/>
    <col min="8721" max="8721" width="4" style="459" customWidth="1"/>
    <col min="8722" max="8722" width="3.1640625" style="459" customWidth="1"/>
    <col min="8723" max="8723" width="0.6640625" style="459" customWidth="1"/>
    <col min="8724" max="8724" width="3" style="459" customWidth="1"/>
    <col min="8725" max="8725" width="3.1640625" style="459" customWidth="1"/>
    <col min="8726" max="8726" width="2.6640625" style="459" customWidth="1"/>
    <col min="8727" max="8727" width="3.1640625" style="459" customWidth="1"/>
    <col min="8728" max="8728" width="2.6640625" style="459" customWidth="1"/>
    <col min="8729" max="8729" width="1.6640625" style="459" customWidth="1"/>
    <col min="8730" max="8731" width="2" style="459" customWidth="1"/>
    <col min="8732" max="8732" width="6.5" style="459" customWidth="1"/>
    <col min="8733" max="8967" width="8.6640625" style="459"/>
    <col min="8968" max="8968" width="2.1640625" style="459" customWidth="1"/>
    <col min="8969" max="8969" width="2.08203125" style="459" customWidth="1"/>
    <col min="8970" max="8970" width="1" style="459" customWidth="1"/>
    <col min="8971" max="8971" width="20.4140625" style="459" customWidth="1"/>
    <col min="8972" max="8972" width="1.08203125" style="459" customWidth="1"/>
    <col min="8973" max="8974" width="10.58203125" style="459" customWidth="1"/>
    <col min="8975" max="8975" width="1.58203125" style="459" customWidth="1"/>
    <col min="8976" max="8976" width="6.1640625" style="459" customWidth="1"/>
    <col min="8977" max="8977" width="4" style="459" customWidth="1"/>
    <col min="8978" max="8978" width="3.1640625" style="459" customWidth="1"/>
    <col min="8979" max="8979" width="0.6640625" style="459" customWidth="1"/>
    <col min="8980" max="8980" width="3" style="459" customWidth="1"/>
    <col min="8981" max="8981" width="3.1640625" style="459" customWidth="1"/>
    <col min="8982" max="8982" width="2.6640625" style="459" customWidth="1"/>
    <col min="8983" max="8983" width="3.1640625" style="459" customWidth="1"/>
    <col min="8984" max="8984" width="2.6640625" style="459" customWidth="1"/>
    <col min="8985" max="8985" width="1.6640625" style="459" customWidth="1"/>
    <col min="8986" max="8987" width="2" style="459" customWidth="1"/>
    <col min="8988" max="8988" width="6.5" style="459" customWidth="1"/>
    <col min="8989" max="9223" width="8.6640625" style="459"/>
    <col min="9224" max="9224" width="2.1640625" style="459" customWidth="1"/>
    <col min="9225" max="9225" width="2.08203125" style="459" customWidth="1"/>
    <col min="9226" max="9226" width="1" style="459" customWidth="1"/>
    <col min="9227" max="9227" width="20.4140625" style="459" customWidth="1"/>
    <col min="9228" max="9228" width="1.08203125" style="459" customWidth="1"/>
    <col min="9229" max="9230" width="10.58203125" style="459" customWidth="1"/>
    <col min="9231" max="9231" width="1.58203125" style="459" customWidth="1"/>
    <col min="9232" max="9232" width="6.1640625" style="459" customWidth="1"/>
    <col min="9233" max="9233" width="4" style="459" customWidth="1"/>
    <col min="9234" max="9234" width="3.1640625" style="459" customWidth="1"/>
    <col min="9235" max="9235" width="0.6640625" style="459" customWidth="1"/>
    <col min="9236" max="9236" width="3" style="459" customWidth="1"/>
    <col min="9237" max="9237" width="3.1640625" style="459" customWidth="1"/>
    <col min="9238" max="9238" width="2.6640625" style="459" customWidth="1"/>
    <col min="9239" max="9239" width="3.1640625" style="459" customWidth="1"/>
    <col min="9240" max="9240" width="2.6640625" style="459" customWidth="1"/>
    <col min="9241" max="9241" width="1.6640625" style="459" customWidth="1"/>
    <col min="9242" max="9243" width="2" style="459" customWidth="1"/>
    <col min="9244" max="9244" width="6.5" style="459" customWidth="1"/>
    <col min="9245" max="9479" width="8.6640625" style="459"/>
    <col min="9480" max="9480" width="2.1640625" style="459" customWidth="1"/>
    <col min="9481" max="9481" width="2.08203125" style="459" customWidth="1"/>
    <col min="9482" max="9482" width="1" style="459" customWidth="1"/>
    <col min="9483" max="9483" width="20.4140625" style="459" customWidth="1"/>
    <col min="9484" max="9484" width="1.08203125" style="459" customWidth="1"/>
    <col min="9485" max="9486" width="10.58203125" style="459" customWidth="1"/>
    <col min="9487" max="9487" width="1.58203125" style="459" customWidth="1"/>
    <col min="9488" max="9488" width="6.1640625" style="459" customWidth="1"/>
    <col min="9489" max="9489" width="4" style="459" customWidth="1"/>
    <col min="9490" max="9490" width="3.1640625" style="459" customWidth="1"/>
    <col min="9491" max="9491" width="0.6640625" style="459" customWidth="1"/>
    <col min="9492" max="9492" width="3" style="459" customWidth="1"/>
    <col min="9493" max="9493" width="3.1640625" style="459" customWidth="1"/>
    <col min="9494" max="9494" width="2.6640625" style="459" customWidth="1"/>
    <col min="9495" max="9495" width="3.1640625" style="459" customWidth="1"/>
    <col min="9496" max="9496" width="2.6640625" style="459" customWidth="1"/>
    <col min="9497" max="9497" width="1.6640625" style="459" customWidth="1"/>
    <col min="9498" max="9499" width="2" style="459" customWidth="1"/>
    <col min="9500" max="9500" width="6.5" style="459" customWidth="1"/>
    <col min="9501" max="9735" width="8.6640625" style="459"/>
    <col min="9736" max="9736" width="2.1640625" style="459" customWidth="1"/>
    <col min="9737" max="9737" width="2.08203125" style="459" customWidth="1"/>
    <col min="9738" max="9738" width="1" style="459" customWidth="1"/>
    <col min="9739" max="9739" width="20.4140625" style="459" customWidth="1"/>
    <col min="9740" max="9740" width="1.08203125" style="459" customWidth="1"/>
    <col min="9741" max="9742" width="10.58203125" style="459" customWidth="1"/>
    <col min="9743" max="9743" width="1.58203125" style="459" customWidth="1"/>
    <col min="9744" max="9744" width="6.1640625" style="459" customWidth="1"/>
    <col min="9745" max="9745" width="4" style="459" customWidth="1"/>
    <col min="9746" max="9746" width="3.1640625" style="459" customWidth="1"/>
    <col min="9747" max="9747" width="0.6640625" style="459" customWidth="1"/>
    <col min="9748" max="9748" width="3" style="459" customWidth="1"/>
    <col min="9749" max="9749" width="3.1640625" style="459" customWidth="1"/>
    <col min="9750" max="9750" width="2.6640625" style="459" customWidth="1"/>
    <col min="9751" max="9751" width="3.1640625" style="459" customWidth="1"/>
    <col min="9752" max="9752" width="2.6640625" style="459" customWidth="1"/>
    <col min="9753" max="9753" width="1.6640625" style="459" customWidth="1"/>
    <col min="9754" max="9755" width="2" style="459" customWidth="1"/>
    <col min="9756" max="9756" width="6.5" style="459" customWidth="1"/>
    <col min="9757" max="9991" width="8.6640625" style="459"/>
    <col min="9992" max="9992" width="2.1640625" style="459" customWidth="1"/>
    <col min="9993" max="9993" width="2.08203125" style="459" customWidth="1"/>
    <col min="9994" max="9994" width="1" style="459" customWidth="1"/>
    <col min="9995" max="9995" width="20.4140625" style="459" customWidth="1"/>
    <col min="9996" max="9996" width="1.08203125" style="459" customWidth="1"/>
    <col min="9997" max="9998" width="10.58203125" style="459" customWidth="1"/>
    <col min="9999" max="9999" width="1.58203125" style="459" customWidth="1"/>
    <col min="10000" max="10000" width="6.1640625" style="459" customWidth="1"/>
    <col min="10001" max="10001" width="4" style="459" customWidth="1"/>
    <col min="10002" max="10002" width="3.1640625" style="459" customWidth="1"/>
    <col min="10003" max="10003" width="0.6640625" style="459" customWidth="1"/>
    <col min="10004" max="10004" width="3" style="459" customWidth="1"/>
    <col min="10005" max="10005" width="3.1640625" style="459" customWidth="1"/>
    <col min="10006" max="10006" width="2.6640625" style="459" customWidth="1"/>
    <col min="10007" max="10007" width="3.1640625" style="459" customWidth="1"/>
    <col min="10008" max="10008" width="2.6640625" style="459" customWidth="1"/>
    <col min="10009" max="10009" width="1.6640625" style="459" customWidth="1"/>
    <col min="10010" max="10011" width="2" style="459" customWidth="1"/>
    <col min="10012" max="10012" width="6.5" style="459" customWidth="1"/>
    <col min="10013" max="10247" width="8.6640625" style="459"/>
    <col min="10248" max="10248" width="2.1640625" style="459" customWidth="1"/>
    <col min="10249" max="10249" width="2.08203125" style="459" customWidth="1"/>
    <col min="10250" max="10250" width="1" style="459" customWidth="1"/>
    <col min="10251" max="10251" width="20.4140625" style="459" customWidth="1"/>
    <col min="10252" max="10252" width="1.08203125" style="459" customWidth="1"/>
    <col min="10253" max="10254" width="10.58203125" style="459" customWidth="1"/>
    <col min="10255" max="10255" width="1.58203125" style="459" customWidth="1"/>
    <col min="10256" max="10256" width="6.1640625" style="459" customWidth="1"/>
    <col min="10257" max="10257" width="4" style="459" customWidth="1"/>
    <col min="10258" max="10258" width="3.1640625" style="459" customWidth="1"/>
    <col min="10259" max="10259" width="0.6640625" style="459" customWidth="1"/>
    <col min="10260" max="10260" width="3" style="459" customWidth="1"/>
    <col min="10261" max="10261" width="3.1640625" style="459" customWidth="1"/>
    <col min="10262" max="10262" width="2.6640625" style="459" customWidth="1"/>
    <col min="10263" max="10263" width="3.1640625" style="459" customWidth="1"/>
    <col min="10264" max="10264" width="2.6640625" style="459" customWidth="1"/>
    <col min="10265" max="10265" width="1.6640625" style="459" customWidth="1"/>
    <col min="10266" max="10267" width="2" style="459" customWidth="1"/>
    <col min="10268" max="10268" width="6.5" style="459" customWidth="1"/>
    <col min="10269" max="10503" width="8.6640625" style="459"/>
    <col min="10504" max="10504" width="2.1640625" style="459" customWidth="1"/>
    <col min="10505" max="10505" width="2.08203125" style="459" customWidth="1"/>
    <col min="10506" max="10506" width="1" style="459" customWidth="1"/>
    <col min="10507" max="10507" width="20.4140625" style="459" customWidth="1"/>
    <col min="10508" max="10508" width="1.08203125" style="459" customWidth="1"/>
    <col min="10509" max="10510" width="10.58203125" style="459" customWidth="1"/>
    <col min="10511" max="10511" width="1.58203125" style="459" customWidth="1"/>
    <col min="10512" max="10512" width="6.1640625" style="459" customWidth="1"/>
    <col min="10513" max="10513" width="4" style="459" customWidth="1"/>
    <col min="10514" max="10514" width="3.1640625" style="459" customWidth="1"/>
    <col min="10515" max="10515" width="0.6640625" style="459" customWidth="1"/>
    <col min="10516" max="10516" width="3" style="459" customWidth="1"/>
    <col min="10517" max="10517" width="3.1640625" style="459" customWidth="1"/>
    <col min="10518" max="10518" width="2.6640625" style="459" customWidth="1"/>
    <col min="10519" max="10519" width="3.1640625" style="459" customWidth="1"/>
    <col min="10520" max="10520" width="2.6640625" style="459" customWidth="1"/>
    <col min="10521" max="10521" width="1.6640625" style="459" customWidth="1"/>
    <col min="10522" max="10523" width="2" style="459" customWidth="1"/>
    <col min="10524" max="10524" width="6.5" style="459" customWidth="1"/>
    <col min="10525" max="10759" width="8.6640625" style="459"/>
    <col min="10760" max="10760" width="2.1640625" style="459" customWidth="1"/>
    <col min="10761" max="10761" width="2.08203125" style="459" customWidth="1"/>
    <col min="10762" max="10762" width="1" style="459" customWidth="1"/>
    <col min="10763" max="10763" width="20.4140625" style="459" customWidth="1"/>
    <col min="10764" max="10764" width="1.08203125" style="459" customWidth="1"/>
    <col min="10765" max="10766" width="10.58203125" style="459" customWidth="1"/>
    <col min="10767" max="10767" width="1.58203125" style="459" customWidth="1"/>
    <col min="10768" max="10768" width="6.1640625" style="459" customWidth="1"/>
    <col min="10769" max="10769" width="4" style="459" customWidth="1"/>
    <col min="10770" max="10770" width="3.1640625" style="459" customWidth="1"/>
    <col min="10771" max="10771" width="0.6640625" style="459" customWidth="1"/>
    <col min="10772" max="10772" width="3" style="459" customWidth="1"/>
    <col min="10773" max="10773" width="3.1640625" style="459" customWidth="1"/>
    <col min="10774" max="10774" width="2.6640625" style="459" customWidth="1"/>
    <col min="10775" max="10775" width="3.1640625" style="459" customWidth="1"/>
    <col min="10776" max="10776" width="2.6640625" style="459" customWidth="1"/>
    <col min="10777" max="10777" width="1.6640625" style="459" customWidth="1"/>
    <col min="10778" max="10779" width="2" style="459" customWidth="1"/>
    <col min="10780" max="10780" width="6.5" style="459" customWidth="1"/>
    <col min="10781" max="11015" width="8.6640625" style="459"/>
    <col min="11016" max="11016" width="2.1640625" style="459" customWidth="1"/>
    <col min="11017" max="11017" width="2.08203125" style="459" customWidth="1"/>
    <col min="11018" max="11018" width="1" style="459" customWidth="1"/>
    <col min="11019" max="11019" width="20.4140625" style="459" customWidth="1"/>
    <col min="11020" max="11020" width="1.08203125" style="459" customWidth="1"/>
    <col min="11021" max="11022" width="10.58203125" style="459" customWidth="1"/>
    <col min="11023" max="11023" width="1.58203125" style="459" customWidth="1"/>
    <col min="11024" max="11024" width="6.1640625" style="459" customWidth="1"/>
    <col min="11025" max="11025" width="4" style="459" customWidth="1"/>
    <col min="11026" max="11026" width="3.1640625" style="459" customWidth="1"/>
    <col min="11027" max="11027" width="0.6640625" style="459" customWidth="1"/>
    <col min="11028" max="11028" width="3" style="459" customWidth="1"/>
    <col min="11029" max="11029" width="3.1640625" style="459" customWidth="1"/>
    <col min="11030" max="11030" width="2.6640625" style="459" customWidth="1"/>
    <col min="11031" max="11031" width="3.1640625" style="459" customWidth="1"/>
    <col min="11032" max="11032" width="2.6640625" style="459" customWidth="1"/>
    <col min="11033" max="11033" width="1.6640625" style="459" customWidth="1"/>
    <col min="11034" max="11035" width="2" style="459" customWidth="1"/>
    <col min="11036" max="11036" width="6.5" style="459" customWidth="1"/>
    <col min="11037" max="11271" width="8.6640625" style="459"/>
    <col min="11272" max="11272" width="2.1640625" style="459" customWidth="1"/>
    <col min="11273" max="11273" width="2.08203125" style="459" customWidth="1"/>
    <col min="11274" max="11274" width="1" style="459" customWidth="1"/>
    <col min="11275" max="11275" width="20.4140625" style="459" customWidth="1"/>
    <col min="11276" max="11276" width="1.08203125" style="459" customWidth="1"/>
    <col min="11277" max="11278" width="10.58203125" style="459" customWidth="1"/>
    <col min="11279" max="11279" width="1.58203125" style="459" customWidth="1"/>
    <col min="11280" max="11280" width="6.1640625" style="459" customWidth="1"/>
    <col min="11281" max="11281" width="4" style="459" customWidth="1"/>
    <col min="11282" max="11282" width="3.1640625" style="459" customWidth="1"/>
    <col min="11283" max="11283" width="0.6640625" style="459" customWidth="1"/>
    <col min="11284" max="11284" width="3" style="459" customWidth="1"/>
    <col min="11285" max="11285" width="3.1640625" style="459" customWidth="1"/>
    <col min="11286" max="11286" width="2.6640625" style="459" customWidth="1"/>
    <col min="11287" max="11287" width="3.1640625" style="459" customWidth="1"/>
    <col min="11288" max="11288" width="2.6640625" style="459" customWidth="1"/>
    <col min="11289" max="11289" width="1.6640625" style="459" customWidth="1"/>
    <col min="11290" max="11291" width="2" style="459" customWidth="1"/>
    <col min="11292" max="11292" width="6.5" style="459" customWidth="1"/>
    <col min="11293" max="11527" width="8.6640625" style="459"/>
    <col min="11528" max="11528" width="2.1640625" style="459" customWidth="1"/>
    <col min="11529" max="11529" width="2.08203125" style="459" customWidth="1"/>
    <col min="11530" max="11530" width="1" style="459" customWidth="1"/>
    <col min="11531" max="11531" width="20.4140625" style="459" customWidth="1"/>
    <col min="11532" max="11532" width="1.08203125" style="459" customWidth="1"/>
    <col min="11533" max="11534" width="10.58203125" style="459" customWidth="1"/>
    <col min="11535" max="11535" width="1.58203125" style="459" customWidth="1"/>
    <col min="11536" max="11536" width="6.1640625" style="459" customWidth="1"/>
    <col min="11537" max="11537" width="4" style="459" customWidth="1"/>
    <col min="11538" max="11538" width="3.1640625" style="459" customWidth="1"/>
    <col min="11539" max="11539" width="0.6640625" style="459" customWidth="1"/>
    <col min="11540" max="11540" width="3" style="459" customWidth="1"/>
    <col min="11541" max="11541" width="3.1640625" style="459" customWidth="1"/>
    <col min="11542" max="11542" width="2.6640625" style="459" customWidth="1"/>
    <col min="11543" max="11543" width="3.1640625" style="459" customWidth="1"/>
    <col min="11544" max="11544" width="2.6640625" style="459" customWidth="1"/>
    <col min="11545" max="11545" width="1.6640625" style="459" customWidth="1"/>
    <col min="11546" max="11547" width="2" style="459" customWidth="1"/>
    <col min="11548" max="11548" width="6.5" style="459" customWidth="1"/>
    <col min="11549" max="11783" width="8.6640625" style="459"/>
    <col min="11784" max="11784" width="2.1640625" style="459" customWidth="1"/>
    <col min="11785" max="11785" width="2.08203125" style="459" customWidth="1"/>
    <col min="11786" max="11786" width="1" style="459" customWidth="1"/>
    <col min="11787" max="11787" width="20.4140625" style="459" customWidth="1"/>
    <col min="11788" max="11788" width="1.08203125" style="459" customWidth="1"/>
    <col min="11789" max="11790" width="10.58203125" style="459" customWidth="1"/>
    <col min="11791" max="11791" width="1.58203125" style="459" customWidth="1"/>
    <col min="11792" max="11792" width="6.1640625" style="459" customWidth="1"/>
    <col min="11793" max="11793" width="4" style="459" customWidth="1"/>
    <col min="11794" max="11794" width="3.1640625" style="459" customWidth="1"/>
    <col min="11795" max="11795" width="0.6640625" style="459" customWidth="1"/>
    <col min="11796" max="11796" width="3" style="459" customWidth="1"/>
    <col min="11797" max="11797" width="3.1640625" style="459" customWidth="1"/>
    <col min="11798" max="11798" width="2.6640625" style="459" customWidth="1"/>
    <col min="11799" max="11799" width="3.1640625" style="459" customWidth="1"/>
    <col min="11800" max="11800" width="2.6640625" style="459" customWidth="1"/>
    <col min="11801" max="11801" width="1.6640625" style="459" customWidth="1"/>
    <col min="11802" max="11803" width="2" style="459" customWidth="1"/>
    <col min="11804" max="11804" width="6.5" style="459" customWidth="1"/>
    <col min="11805" max="12039" width="8.6640625" style="459"/>
    <col min="12040" max="12040" width="2.1640625" style="459" customWidth="1"/>
    <col min="12041" max="12041" width="2.08203125" style="459" customWidth="1"/>
    <col min="12042" max="12042" width="1" style="459" customWidth="1"/>
    <col min="12043" max="12043" width="20.4140625" style="459" customWidth="1"/>
    <col min="12044" max="12044" width="1.08203125" style="459" customWidth="1"/>
    <col min="12045" max="12046" width="10.58203125" style="459" customWidth="1"/>
    <col min="12047" max="12047" width="1.58203125" style="459" customWidth="1"/>
    <col min="12048" max="12048" width="6.1640625" style="459" customWidth="1"/>
    <col min="12049" max="12049" width="4" style="459" customWidth="1"/>
    <col min="12050" max="12050" width="3.1640625" style="459" customWidth="1"/>
    <col min="12051" max="12051" width="0.6640625" style="459" customWidth="1"/>
    <col min="12052" max="12052" width="3" style="459" customWidth="1"/>
    <col min="12053" max="12053" width="3.1640625" style="459" customWidth="1"/>
    <col min="12054" max="12054" width="2.6640625" style="459" customWidth="1"/>
    <col min="12055" max="12055" width="3.1640625" style="459" customWidth="1"/>
    <col min="12056" max="12056" width="2.6640625" style="459" customWidth="1"/>
    <col min="12057" max="12057" width="1.6640625" style="459" customWidth="1"/>
    <col min="12058" max="12059" width="2" style="459" customWidth="1"/>
    <col min="12060" max="12060" width="6.5" style="459" customWidth="1"/>
    <col min="12061" max="12295" width="8.6640625" style="459"/>
    <col min="12296" max="12296" width="2.1640625" style="459" customWidth="1"/>
    <col min="12297" max="12297" width="2.08203125" style="459" customWidth="1"/>
    <col min="12298" max="12298" width="1" style="459" customWidth="1"/>
    <col min="12299" max="12299" width="20.4140625" style="459" customWidth="1"/>
    <col min="12300" max="12300" width="1.08203125" style="459" customWidth="1"/>
    <col min="12301" max="12302" width="10.58203125" style="459" customWidth="1"/>
    <col min="12303" max="12303" width="1.58203125" style="459" customWidth="1"/>
    <col min="12304" max="12304" width="6.1640625" style="459" customWidth="1"/>
    <col min="12305" max="12305" width="4" style="459" customWidth="1"/>
    <col min="12306" max="12306" width="3.1640625" style="459" customWidth="1"/>
    <col min="12307" max="12307" width="0.6640625" style="459" customWidth="1"/>
    <col min="12308" max="12308" width="3" style="459" customWidth="1"/>
    <col min="12309" max="12309" width="3.1640625" style="459" customWidth="1"/>
    <col min="12310" max="12310" width="2.6640625" style="459" customWidth="1"/>
    <col min="12311" max="12311" width="3.1640625" style="459" customWidth="1"/>
    <col min="12312" max="12312" width="2.6640625" style="459" customWidth="1"/>
    <col min="12313" max="12313" width="1.6640625" style="459" customWidth="1"/>
    <col min="12314" max="12315" width="2" style="459" customWidth="1"/>
    <col min="12316" max="12316" width="6.5" style="459" customWidth="1"/>
    <col min="12317" max="12551" width="8.6640625" style="459"/>
    <col min="12552" max="12552" width="2.1640625" style="459" customWidth="1"/>
    <col min="12553" max="12553" width="2.08203125" style="459" customWidth="1"/>
    <col min="12554" max="12554" width="1" style="459" customWidth="1"/>
    <col min="12555" max="12555" width="20.4140625" style="459" customWidth="1"/>
    <col min="12556" max="12556" width="1.08203125" style="459" customWidth="1"/>
    <col min="12557" max="12558" width="10.58203125" style="459" customWidth="1"/>
    <col min="12559" max="12559" width="1.58203125" style="459" customWidth="1"/>
    <col min="12560" max="12560" width="6.1640625" style="459" customWidth="1"/>
    <col min="12561" max="12561" width="4" style="459" customWidth="1"/>
    <col min="12562" max="12562" width="3.1640625" style="459" customWidth="1"/>
    <col min="12563" max="12563" width="0.6640625" style="459" customWidth="1"/>
    <col min="12564" max="12564" width="3" style="459" customWidth="1"/>
    <col min="12565" max="12565" width="3.1640625" style="459" customWidth="1"/>
    <col min="12566" max="12566" width="2.6640625" style="459" customWidth="1"/>
    <col min="12567" max="12567" width="3.1640625" style="459" customWidth="1"/>
    <col min="12568" max="12568" width="2.6640625" style="459" customWidth="1"/>
    <col min="12569" max="12569" width="1.6640625" style="459" customWidth="1"/>
    <col min="12570" max="12571" width="2" style="459" customWidth="1"/>
    <col min="12572" max="12572" width="6.5" style="459" customWidth="1"/>
    <col min="12573" max="12807" width="8.6640625" style="459"/>
    <col min="12808" max="12808" width="2.1640625" style="459" customWidth="1"/>
    <col min="12809" max="12809" width="2.08203125" style="459" customWidth="1"/>
    <col min="12810" max="12810" width="1" style="459" customWidth="1"/>
    <col min="12811" max="12811" width="20.4140625" style="459" customWidth="1"/>
    <col min="12812" max="12812" width="1.08203125" style="459" customWidth="1"/>
    <col min="12813" max="12814" width="10.58203125" style="459" customWidth="1"/>
    <col min="12815" max="12815" width="1.58203125" style="459" customWidth="1"/>
    <col min="12816" max="12816" width="6.1640625" style="459" customWidth="1"/>
    <col min="12817" max="12817" width="4" style="459" customWidth="1"/>
    <col min="12818" max="12818" width="3.1640625" style="459" customWidth="1"/>
    <col min="12819" max="12819" width="0.6640625" style="459" customWidth="1"/>
    <col min="12820" max="12820" width="3" style="459" customWidth="1"/>
    <col min="12821" max="12821" width="3.1640625" style="459" customWidth="1"/>
    <col min="12822" max="12822" width="2.6640625" style="459" customWidth="1"/>
    <col min="12823" max="12823" width="3.1640625" style="459" customWidth="1"/>
    <col min="12824" max="12824" width="2.6640625" style="459" customWidth="1"/>
    <col min="12825" max="12825" width="1.6640625" style="459" customWidth="1"/>
    <col min="12826" max="12827" width="2" style="459" customWidth="1"/>
    <col min="12828" max="12828" width="6.5" style="459" customWidth="1"/>
    <col min="12829" max="13063" width="8.6640625" style="459"/>
    <col min="13064" max="13064" width="2.1640625" style="459" customWidth="1"/>
    <col min="13065" max="13065" width="2.08203125" style="459" customWidth="1"/>
    <col min="13066" max="13066" width="1" style="459" customWidth="1"/>
    <col min="13067" max="13067" width="20.4140625" style="459" customWidth="1"/>
    <col min="13068" max="13068" width="1.08203125" style="459" customWidth="1"/>
    <col min="13069" max="13070" width="10.58203125" style="459" customWidth="1"/>
    <col min="13071" max="13071" width="1.58203125" style="459" customWidth="1"/>
    <col min="13072" max="13072" width="6.1640625" style="459" customWidth="1"/>
    <col min="13073" max="13073" width="4" style="459" customWidth="1"/>
    <col min="13074" max="13074" width="3.1640625" style="459" customWidth="1"/>
    <col min="13075" max="13075" width="0.6640625" style="459" customWidth="1"/>
    <col min="13076" max="13076" width="3" style="459" customWidth="1"/>
    <col min="13077" max="13077" width="3.1640625" style="459" customWidth="1"/>
    <col min="13078" max="13078" width="2.6640625" style="459" customWidth="1"/>
    <col min="13079" max="13079" width="3.1640625" style="459" customWidth="1"/>
    <col min="13080" max="13080" width="2.6640625" style="459" customWidth="1"/>
    <col min="13081" max="13081" width="1.6640625" style="459" customWidth="1"/>
    <col min="13082" max="13083" width="2" style="459" customWidth="1"/>
    <col min="13084" max="13084" width="6.5" style="459" customWidth="1"/>
    <col min="13085" max="13319" width="8.6640625" style="459"/>
    <col min="13320" max="13320" width="2.1640625" style="459" customWidth="1"/>
    <col min="13321" max="13321" width="2.08203125" style="459" customWidth="1"/>
    <col min="13322" max="13322" width="1" style="459" customWidth="1"/>
    <col min="13323" max="13323" width="20.4140625" style="459" customWidth="1"/>
    <col min="13324" max="13324" width="1.08203125" style="459" customWidth="1"/>
    <col min="13325" max="13326" width="10.58203125" style="459" customWidth="1"/>
    <col min="13327" max="13327" width="1.58203125" style="459" customWidth="1"/>
    <col min="13328" max="13328" width="6.1640625" style="459" customWidth="1"/>
    <col min="13329" max="13329" width="4" style="459" customWidth="1"/>
    <col min="13330" max="13330" width="3.1640625" style="459" customWidth="1"/>
    <col min="13331" max="13331" width="0.6640625" style="459" customWidth="1"/>
    <col min="13332" max="13332" width="3" style="459" customWidth="1"/>
    <col min="13333" max="13333" width="3.1640625" style="459" customWidth="1"/>
    <col min="13334" max="13334" width="2.6640625" style="459" customWidth="1"/>
    <col min="13335" max="13335" width="3.1640625" style="459" customWidth="1"/>
    <col min="13336" max="13336" width="2.6640625" style="459" customWidth="1"/>
    <col min="13337" max="13337" width="1.6640625" style="459" customWidth="1"/>
    <col min="13338" max="13339" width="2" style="459" customWidth="1"/>
    <col min="13340" max="13340" width="6.5" style="459" customWidth="1"/>
    <col min="13341" max="13575" width="8.6640625" style="459"/>
    <col min="13576" max="13576" width="2.1640625" style="459" customWidth="1"/>
    <col min="13577" max="13577" width="2.08203125" style="459" customWidth="1"/>
    <col min="13578" max="13578" width="1" style="459" customWidth="1"/>
    <col min="13579" max="13579" width="20.4140625" style="459" customWidth="1"/>
    <col min="13580" max="13580" width="1.08203125" style="459" customWidth="1"/>
    <col min="13581" max="13582" width="10.58203125" style="459" customWidth="1"/>
    <col min="13583" max="13583" width="1.58203125" style="459" customWidth="1"/>
    <col min="13584" max="13584" width="6.1640625" style="459" customWidth="1"/>
    <col min="13585" max="13585" width="4" style="459" customWidth="1"/>
    <col min="13586" max="13586" width="3.1640625" style="459" customWidth="1"/>
    <col min="13587" max="13587" width="0.6640625" style="459" customWidth="1"/>
    <col min="13588" max="13588" width="3" style="459" customWidth="1"/>
    <col min="13589" max="13589" width="3.1640625" style="459" customWidth="1"/>
    <col min="13590" max="13590" width="2.6640625" style="459" customWidth="1"/>
    <col min="13591" max="13591" width="3.1640625" style="459" customWidth="1"/>
    <col min="13592" max="13592" width="2.6640625" style="459" customWidth="1"/>
    <col min="13593" max="13593" width="1.6640625" style="459" customWidth="1"/>
    <col min="13594" max="13595" width="2" style="459" customWidth="1"/>
    <col min="13596" max="13596" width="6.5" style="459" customWidth="1"/>
    <col min="13597" max="13831" width="8.6640625" style="459"/>
    <col min="13832" max="13832" width="2.1640625" style="459" customWidth="1"/>
    <col min="13833" max="13833" width="2.08203125" style="459" customWidth="1"/>
    <col min="13834" max="13834" width="1" style="459" customWidth="1"/>
    <col min="13835" max="13835" width="20.4140625" style="459" customWidth="1"/>
    <col min="13836" max="13836" width="1.08203125" style="459" customWidth="1"/>
    <col min="13837" max="13838" width="10.58203125" style="459" customWidth="1"/>
    <col min="13839" max="13839" width="1.58203125" style="459" customWidth="1"/>
    <col min="13840" max="13840" width="6.1640625" style="459" customWidth="1"/>
    <col min="13841" max="13841" width="4" style="459" customWidth="1"/>
    <col min="13842" max="13842" width="3.1640625" style="459" customWidth="1"/>
    <col min="13843" max="13843" width="0.6640625" style="459" customWidth="1"/>
    <col min="13844" max="13844" width="3" style="459" customWidth="1"/>
    <col min="13845" max="13845" width="3.1640625" style="459" customWidth="1"/>
    <col min="13846" max="13846" width="2.6640625" style="459" customWidth="1"/>
    <col min="13847" max="13847" width="3.1640625" style="459" customWidth="1"/>
    <col min="13848" max="13848" width="2.6640625" style="459" customWidth="1"/>
    <col min="13849" max="13849" width="1.6640625" style="459" customWidth="1"/>
    <col min="13850" max="13851" width="2" style="459" customWidth="1"/>
    <col min="13852" max="13852" width="6.5" style="459" customWidth="1"/>
    <col min="13853" max="14087" width="8.6640625" style="459"/>
    <col min="14088" max="14088" width="2.1640625" style="459" customWidth="1"/>
    <col min="14089" max="14089" width="2.08203125" style="459" customWidth="1"/>
    <col min="14090" max="14090" width="1" style="459" customWidth="1"/>
    <col min="14091" max="14091" width="20.4140625" style="459" customWidth="1"/>
    <col min="14092" max="14092" width="1.08203125" style="459" customWidth="1"/>
    <col min="14093" max="14094" width="10.58203125" style="459" customWidth="1"/>
    <col min="14095" max="14095" width="1.58203125" style="459" customWidth="1"/>
    <col min="14096" max="14096" width="6.1640625" style="459" customWidth="1"/>
    <col min="14097" max="14097" width="4" style="459" customWidth="1"/>
    <col min="14098" max="14098" width="3.1640625" style="459" customWidth="1"/>
    <col min="14099" max="14099" width="0.6640625" style="459" customWidth="1"/>
    <col min="14100" max="14100" width="3" style="459" customWidth="1"/>
    <col min="14101" max="14101" width="3.1640625" style="459" customWidth="1"/>
    <col min="14102" max="14102" width="2.6640625" style="459" customWidth="1"/>
    <col min="14103" max="14103" width="3.1640625" style="459" customWidth="1"/>
    <col min="14104" max="14104" width="2.6640625" style="459" customWidth="1"/>
    <col min="14105" max="14105" width="1.6640625" style="459" customWidth="1"/>
    <col min="14106" max="14107" width="2" style="459" customWidth="1"/>
    <col min="14108" max="14108" width="6.5" style="459" customWidth="1"/>
    <col min="14109" max="14343" width="8.6640625" style="459"/>
    <col min="14344" max="14344" width="2.1640625" style="459" customWidth="1"/>
    <col min="14345" max="14345" width="2.08203125" style="459" customWidth="1"/>
    <col min="14346" max="14346" width="1" style="459" customWidth="1"/>
    <col min="14347" max="14347" width="20.4140625" style="459" customWidth="1"/>
    <col min="14348" max="14348" width="1.08203125" style="459" customWidth="1"/>
    <col min="14349" max="14350" width="10.58203125" style="459" customWidth="1"/>
    <col min="14351" max="14351" width="1.58203125" style="459" customWidth="1"/>
    <col min="14352" max="14352" width="6.1640625" style="459" customWidth="1"/>
    <col min="14353" max="14353" width="4" style="459" customWidth="1"/>
    <col min="14354" max="14354" width="3.1640625" style="459" customWidth="1"/>
    <col min="14355" max="14355" width="0.6640625" style="459" customWidth="1"/>
    <col min="14356" max="14356" width="3" style="459" customWidth="1"/>
    <col min="14357" max="14357" width="3.1640625" style="459" customWidth="1"/>
    <col min="14358" max="14358" width="2.6640625" style="459" customWidth="1"/>
    <col min="14359" max="14359" width="3.1640625" style="459" customWidth="1"/>
    <col min="14360" max="14360" width="2.6640625" style="459" customWidth="1"/>
    <col min="14361" max="14361" width="1.6640625" style="459" customWidth="1"/>
    <col min="14362" max="14363" width="2" style="459" customWidth="1"/>
    <col min="14364" max="14364" width="6.5" style="459" customWidth="1"/>
    <col min="14365" max="14599" width="8.6640625" style="459"/>
    <col min="14600" max="14600" width="2.1640625" style="459" customWidth="1"/>
    <col min="14601" max="14601" width="2.08203125" style="459" customWidth="1"/>
    <col min="14602" max="14602" width="1" style="459" customWidth="1"/>
    <col min="14603" max="14603" width="20.4140625" style="459" customWidth="1"/>
    <col min="14604" max="14604" width="1.08203125" style="459" customWidth="1"/>
    <col min="14605" max="14606" width="10.58203125" style="459" customWidth="1"/>
    <col min="14607" max="14607" width="1.58203125" style="459" customWidth="1"/>
    <col min="14608" max="14608" width="6.1640625" style="459" customWidth="1"/>
    <col min="14609" max="14609" width="4" style="459" customWidth="1"/>
    <col min="14610" max="14610" width="3.1640625" style="459" customWidth="1"/>
    <col min="14611" max="14611" width="0.6640625" style="459" customWidth="1"/>
    <col min="14612" max="14612" width="3" style="459" customWidth="1"/>
    <col min="14613" max="14613" width="3.1640625" style="459" customWidth="1"/>
    <col min="14614" max="14614" width="2.6640625" style="459" customWidth="1"/>
    <col min="14615" max="14615" width="3.1640625" style="459" customWidth="1"/>
    <col min="14616" max="14616" width="2.6640625" style="459" customWidth="1"/>
    <col min="14617" max="14617" width="1.6640625" style="459" customWidth="1"/>
    <col min="14618" max="14619" width="2" style="459" customWidth="1"/>
    <col min="14620" max="14620" width="6.5" style="459" customWidth="1"/>
    <col min="14621" max="14855" width="8.6640625" style="459"/>
    <col min="14856" max="14856" width="2.1640625" style="459" customWidth="1"/>
    <col min="14857" max="14857" width="2.08203125" style="459" customWidth="1"/>
    <col min="14858" max="14858" width="1" style="459" customWidth="1"/>
    <col min="14859" max="14859" width="20.4140625" style="459" customWidth="1"/>
    <col min="14860" max="14860" width="1.08203125" style="459" customWidth="1"/>
    <col min="14861" max="14862" width="10.58203125" style="459" customWidth="1"/>
    <col min="14863" max="14863" width="1.58203125" style="459" customWidth="1"/>
    <col min="14864" max="14864" width="6.1640625" style="459" customWidth="1"/>
    <col min="14865" max="14865" width="4" style="459" customWidth="1"/>
    <col min="14866" max="14866" width="3.1640625" style="459" customWidth="1"/>
    <col min="14867" max="14867" width="0.6640625" style="459" customWidth="1"/>
    <col min="14868" max="14868" width="3" style="459" customWidth="1"/>
    <col min="14869" max="14869" width="3.1640625" style="459" customWidth="1"/>
    <col min="14870" max="14870" width="2.6640625" style="459" customWidth="1"/>
    <col min="14871" max="14871" width="3.1640625" style="459" customWidth="1"/>
    <col min="14872" max="14872" width="2.6640625" style="459" customWidth="1"/>
    <col min="14873" max="14873" width="1.6640625" style="459" customWidth="1"/>
    <col min="14874" max="14875" width="2" style="459" customWidth="1"/>
    <col min="14876" max="14876" width="6.5" style="459" customWidth="1"/>
    <col min="14877" max="15111" width="8.6640625" style="459"/>
    <col min="15112" max="15112" width="2.1640625" style="459" customWidth="1"/>
    <col min="15113" max="15113" width="2.08203125" style="459" customWidth="1"/>
    <col min="15114" max="15114" width="1" style="459" customWidth="1"/>
    <col min="15115" max="15115" width="20.4140625" style="459" customWidth="1"/>
    <col min="15116" max="15116" width="1.08203125" style="459" customWidth="1"/>
    <col min="15117" max="15118" width="10.58203125" style="459" customWidth="1"/>
    <col min="15119" max="15119" width="1.58203125" style="459" customWidth="1"/>
    <col min="15120" max="15120" width="6.1640625" style="459" customWidth="1"/>
    <col min="15121" max="15121" width="4" style="459" customWidth="1"/>
    <col min="15122" max="15122" width="3.1640625" style="459" customWidth="1"/>
    <col min="15123" max="15123" width="0.6640625" style="459" customWidth="1"/>
    <col min="15124" max="15124" width="3" style="459" customWidth="1"/>
    <col min="15125" max="15125" width="3.1640625" style="459" customWidth="1"/>
    <col min="15126" max="15126" width="2.6640625" style="459" customWidth="1"/>
    <col min="15127" max="15127" width="3.1640625" style="459" customWidth="1"/>
    <col min="15128" max="15128" width="2.6640625" style="459" customWidth="1"/>
    <col min="15129" max="15129" width="1.6640625" style="459" customWidth="1"/>
    <col min="15130" max="15131" width="2" style="459" customWidth="1"/>
    <col min="15132" max="15132" width="6.5" style="459" customWidth="1"/>
    <col min="15133" max="15367" width="8.6640625" style="459"/>
    <col min="15368" max="15368" width="2.1640625" style="459" customWidth="1"/>
    <col min="15369" max="15369" width="2.08203125" style="459" customWidth="1"/>
    <col min="15370" max="15370" width="1" style="459" customWidth="1"/>
    <col min="15371" max="15371" width="20.4140625" style="459" customWidth="1"/>
    <col min="15372" max="15372" width="1.08203125" style="459" customWidth="1"/>
    <col min="15373" max="15374" width="10.58203125" style="459" customWidth="1"/>
    <col min="15375" max="15375" width="1.58203125" style="459" customWidth="1"/>
    <col min="15376" max="15376" width="6.1640625" style="459" customWidth="1"/>
    <col min="15377" max="15377" width="4" style="459" customWidth="1"/>
    <col min="15378" max="15378" width="3.1640625" style="459" customWidth="1"/>
    <col min="15379" max="15379" width="0.6640625" style="459" customWidth="1"/>
    <col min="15380" max="15380" width="3" style="459" customWidth="1"/>
    <col min="15381" max="15381" width="3.1640625" style="459" customWidth="1"/>
    <col min="15382" max="15382" width="2.6640625" style="459" customWidth="1"/>
    <col min="15383" max="15383" width="3.1640625" style="459" customWidth="1"/>
    <col min="15384" max="15384" width="2.6640625" style="459" customWidth="1"/>
    <col min="15385" max="15385" width="1.6640625" style="459" customWidth="1"/>
    <col min="15386" max="15387" width="2" style="459" customWidth="1"/>
    <col min="15388" max="15388" width="6.5" style="459" customWidth="1"/>
    <col min="15389" max="15623" width="8.6640625" style="459"/>
    <col min="15624" max="15624" width="2.1640625" style="459" customWidth="1"/>
    <col min="15625" max="15625" width="2.08203125" style="459" customWidth="1"/>
    <col min="15626" max="15626" width="1" style="459" customWidth="1"/>
    <col min="15627" max="15627" width="20.4140625" style="459" customWidth="1"/>
    <col min="15628" max="15628" width="1.08203125" style="459" customWidth="1"/>
    <col min="15629" max="15630" width="10.58203125" style="459" customWidth="1"/>
    <col min="15631" max="15631" width="1.58203125" style="459" customWidth="1"/>
    <col min="15632" max="15632" width="6.1640625" style="459" customWidth="1"/>
    <col min="15633" max="15633" width="4" style="459" customWidth="1"/>
    <col min="15634" max="15634" width="3.1640625" style="459" customWidth="1"/>
    <col min="15635" max="15635" width="0.6640625" style="459" customWidth="1"/>
    <col min="15636" max="15636" width="3" style="459" customWidth="1"/>
    <col min="15637" max="15637" width="3.1640625" style="459" customWidth="1"/>
    <col min="15638" max="15638" width="2.6640625" style="459" customWidth="1"/>
    <col min="15639" max="15639" width="3.1640625" style="459" customWidth="1"/>
    <col min="15640" max="15640" width="2.6640625" style="459" customWidth="1"/>
    <col min="15641" max="15641" width="1.6640625" style="459" customWidth="1"/>
    <col min="15642" max="15643" width="2" style="459" customWidth="1"/>
    <col min="15644" max="15644" width="6.5" style="459" customWidth="1"/>
    <col min="15645" max="15879" width="8.6640625" style="459"/>
    <col min="15880" max="15880" width="2.1640625" style="459" customWidth="1"/>
    <col min="15881" max="15881" width="2.08203125" style="459" customWidth="1"/>
    <col min="15882" max="15882" width="1" style="459" customWidth="1"/>
    <col min="15883" max="15883" width="20.4140625" style="459" customWidth="1"/>
    <col min="15884" max="15884" width="1.08203125" style="459" customWidth="1"/>
    <col min="15885" max="15886" width="10.58203125" style="459" customWidth="1"/>
    <col min="15887" max="15887" width="1.58203125" style="459" customWidth="1"/>
    <col min="15888" max="15888" width="6.1640625" style="459" customWidth="1"/>
    <col min="15889" max="15889" width="4" style="459" customWidth="1"/>
    <col min="15890" max="15890" width="3.1640625" style="459" customWidth="1"/>
    <col min="15891" max="15891" width="0.6640625" style="459" customWidth="1"/>
    <col min="15892" max="15892" width="3" style="459" customWidth="1"/>
    <col min="15893" max="15893" width="3.1640625" style="459" customWidth="1"/>
    <col min="15894" max="15894" width="2.6640625" style="459" customWidth="1"/>
    <col min="15895" max="15895" width="3.1640625" style="459" customWidth="1"/>
    <col min="15896" max="15896" width="2.6640625" style="459" customWidth="1"/>
    <col min="15897" max="15897" width="1.6640625" style="459" customWidth="1"/>
    <col min="15898" max="15899" width="2" style="459" customWidth="1"/>
    <col min="15900" max="15900" width="6.5" style="459" customWidth="1"/>
    <col min="15901" max="16135" width="8.6640625" style="459"/>
    <col min="16136" max="16136" width="2.1640625" style="459" customWidth="1"/>
    <col min="16137" max="16137" width="2.08203125" style="459" customWidth="1"/>
    <col min="16138" max="16138" width="1" style="459" customWidth="1"/>
    <col min="16139" max="16139" width="20.4140625" style="459" customWidth="1"/>
    <col min="16140" max="16140" width="1.08203125" style="459" customWidth="1"/>
    <col min="16141" max="16142" width="10.58203125" style="459" customWidth="1"/>
    <col min="16143" max="16143" width="1.58203125" style="459" customWidth="1"/>
    <col min="16144" max="16144" width="6.1640625" style="459" customWidth="1"/>
    <col min="16145" max="16145" width="4" style="459" customWidth="1"/>
    <col min="16146" max="16146" width="3.1640625" style="459" customWidth="1"/>
    <col min="16147" max="16147" width="0.6640625" style="459" customWidth="1"/>
    <col min="16148" max="16148" width="3" style="459" customWidth="1"/>
    <col min="16149" max="16149" width="3.1640625" style="459" customWidth="1"/>
    <col min="16150" max="16150" width="2.6640625" style="459" customWidth="1"/>
    <col min="16151" max="16151" width="3.1640625" style="459" customWidth="1"/>
    <col min="16152" max="16152" width="2.6640625" style="459" customWidth="1"/>
    <col min="16153" max="16153" width="1.6640625" style="459" customWidth="1"/>
    <col min="16154" max="16155" width="2" style="459" customWidth="1"/>
    <col min="16156" max="16156" width="6.5" style="459" customWidth="1"/>
    <col min="16157" max="16384" width="8.6640625" style="459"/>
  </cols>
  <sheetData>
    <row r="1" spans="1:76" ht="20" customHeight="1">
      <c r="B1" s="460" t="s">
        <v>336</v>
      </c>
      <c r="BB1" s="460" t="s">
        <v>336</v>
      </c>
    </row>
    <row r="2" spans="1:76" ht="5" customHeight="1">
      <c r="S2" s="462"/>
      <c r="T2" s="462"/>
      <c r="X2" s="462"/>
      <c r="AB2" s="463"/>
      <c r="AC2" s="459" t="s">
        <v>337</v>
      </c>
      <c r="BS2" s="462"/>
      <c r="BT2" s="462"/>
      <c r="BX2" s="462"/>
    </row>
    <row r="3" spans="1:76" ht="18">
      <c r="R3" s="464" t="s">
        <v>61</v>
      </c>
      <c r="S3" s="99"/>
      <c r="T3" s="465" t="s">
        <v>338</v>
      </c>
      <c r="U3" s="22"/>
      <c r="V3" s="465" t="s">
        <v>339</v>
      </c>
      <c r="W3" s="22"/>
      <c r="X3" s="465" t="s">
        <v>340</v>
      </c>
      <c r="BR3" s="464" t="s">
        <v>61</v>
      </c>
      <c r="BS3" s="265"/>
      <c r="BT3" s="465" t="s">
        <v>338</v>
      </c>
      <c r="BU3" s="465"/>
      <c r="BV3" s="465" t="s">
        <v>339</v>
      </c>
      <c r="BW3" s="465"/>
      <c r="BX3" s="465" t="s">
        <v>340</v>
      </c>
    </row>
    <row r="4" spans="1:76" ht="4.5" customHeight="1">
      <c r="Q4" s="464"/>
      <c r="R4" s="464"/>
      <c r="S4" s="465"/>
      <c r="T4" s="465"/>
      <c r="U4" s="465"/>
      <c r="V4" s="465"/>
      <c r="W4" s="465"/>
      <c r="X4" s="465"/>
      <c r="BQ4" s="464"/>
      <c r="BR4" s="464"/>
      <c r="BS4" s="465"/>
      <c r="BT4" s="465"/>
      <c r="BU4" s="465"/>
      <c r="BV4" s="465"/>
      <c r="BW4" s="465"/>
      <c r="BX4" s="465"/>
    </row>
    <row r="5" spans="1:76">
      <c r="N5" s="398" t="s">
        <v>394</v>
      </c>
      <c r="P5" s="427"/>
      <c r="Q5" s="427"/>
      <c r="R5" s="427"/>
      <c r="S5" s="427"/>
      <c r="T5" s="466"/>
      <c r="U5" s="466"/>
      <c r="V5" s="466"/>
      <c r="W5" s="466"/>
      <c r="X5" s="466"/>
      <c r="BN5" s="398" t="s">
        <v>394</v>
      </c>
      <c r="BP5" s="427"/>
      <c r="BQ5" s="427"/>
      <c r="BR5" s="427"/>
      <c r="BS5" s="427"/>
      <c r="BT5" s="466"/>
      <c r="BU5" s="466"/>
      <c r="BV5" s="466"/>
      <c r="BW5" s="466"/>
      <c r="BX5" s="466"/>
    </row>
    <row r="6" spans="1:76" ht="12.5" customHeight="1">
      <c r="C6" s="459" t="s">
        <v>341</v>
      </c>
      <c r="N6" s="1352" t="s">
        <v>342</v>
      </c>
      <c r="O6" s="1353"/>
      <c r="P6" s="467" t="s">
        <v>519</v>
      </c>
      <c r="Q6" s="1449" t="str">
        <f>IF(基本情報入力シート!E14="","",基本情報入力シート!E14)</f>
        <v/>
      </c>
      <c r="R6" s="1449"/>
      <c r="S6" s="1449"/>
      <c r="T6" s="1449"/>
      <c r="U6" s="1449"/>
      <c r="V6" s="1449"/>
      <c r="W6" s="1449"/>
      <c r="X6" s="1449"/>
      <c r="BC6" s="459" t="s">
        <v>341</v>
      </c>
      <c r="BN6" s="1352" t="s">
        <v>342</v>
      </c>
      <c r="BO6" s="1488"/>
      <c r="BP6" s="467" t="s">
        <v>519</v>
      </c>
      <c r="BQ6" s="1491" t="s">
        <v>520</v>
      </c>
      <c r="BR6" s="1491"/>
      <c r="BS6" s="1491"/>
      <c r="BT6" s="1491"/>
      <c r="BU6" s="1491"/>
      <c r="BV6" s="1491"/>
      <c r="BW6" s="1491"/>
      <c r="BX6" s="1491"/>
    </row>
    <row r="7" spans="1:76" ht="12.5" customHeight="1">
      <c r="C7" s="459" t="s">
        <v>344</v>
      </c>
      <c r="N7" s="1352"/>
      <c r="O7" s="1353"/>
      <c r="P7" s="1448" t="str">
        <f>IF(基本情報入力シート!E15="","",基本情報入力シート!E15)</f>
        <v/>
      </c>
      <c r="Q7" s="1448"/>
      <c r="R7" s="1448"/>
      <c r="S7" s="1448"/>
      <c r="T7" s="1448"/>
      <c r="U7" s="1448"/>
      <c r="V7" s="1448"/>
      <c r="W7" s="1448"/>
      <c r="X7" s="1448"/>
      <c r="BC7" s="459" t="s">
        <v>344</v>
      </c>
      <c r="BN7" s="1352"/>
      <c r="BO7" s="1488"/>
      <c r="BP7" s="1448" t="s">
        <v>449</v>
      </c>
      <c r="BQ7" s="1448"/>
      <c r="BR7" s="1448"/>
      <c r="BS7" s="1448"/>
      <c r="BT7" s="1448"/>
      <c r="BU7" s="1448"/>
      <c r="BV7" s="1448"/>
      <c r="BW7" s="1448"/>
      <c r="BX7" s="1448"/>
    </row>
    <row r="8" spans="1:76" ht="12.5" customHeight="1">
      <c r="N8" s="1352" t="s">
        <v>345</v>
      </c>
      <c r="O8" s="1353"/>
      <c r="P8" s="1448" t="str">
        <f>IF(基本情報入力シート!E13="","",基本情報入力シート!E13)</f>
        <v/>
      </c>
      <c r="Q8" s="1448"/>
      <c r="R8" s="1448"/>
      <c r="S8" s="1448"/>
      <c r="T8" s="1448"/>
      <c r="U8" s="1448"/>
      <c r="V8" s="1448"/>
      <c r="W8" s="1448"/>
      <c r="X8" s="1448"/>
      <c r="BN8" s="1352" t="s">
        <v>345</v>
      </c>
      <c r="BO8" s="1488"/>
      <c r="BP8" s="1448" t="s">
        <v>894</v>
      </c>
      <c r="BQ8" s="1448"/>
      <c r="BR8" s="1448"/>
      <c r="BS8" s="1448"/>
      <c r="BT8" s="1448"/>
      <c r="BU8" s="1448"/>
      <c r="BV8" s="1448"/>
      <c r="BW8" s="1448"/>
      <c r="BX8" s="1448"/>
    </row>
    <row r="9" spans="1:76" ht="21.65" customHeight="1">
      <c r="N9" s="1348" t="s">
        <v>346</v>
      </c>
      <c r="O9" s="1349"/>
      <c r="P9" s="1450" t="str">
        <f>IF(基本情報入力シート!E21="","",基本情報入力シート!E21)</f>
        <v/>
      </c>
      <c r="Q9" s="1450"/>
      <c r="R9" s="1450"/>
      <c r="S9" s="1450"/>
      <c r="T9" s="1450" t="str">
        <f>IF(基本情報入力シート!E23="","",基本情報入力シート!E23)</f>
        <v/>
      </c>
      <c r="U9" s="1450"/>
      <c r="V9" s="1450"/>
      <c r="W9" s="1450"/>
      <c r="X9" s="1450"/>
      <c r="BN9" s="1348" t="s">
        <v>346</v>
      </c>
      <c r="BO9" s="1349"/>
      <c r="BP9" s="1450" t="s">
        <v>713</v>
      </c>
      <c r="BQ9" s="1450"/>
      <c r="BR9" s="1450"/>
      <c r="BS9" s="1450"/>
      <c r="BT9" s="1450" t="s">
        <v>895</v>
      </c>
      <c r="BU9" s="1450"/>
      <c r="BV9" s="1450"/>
      <c r="BW9" s="1450"/>
      <c r="BX9" s="1450"/>
    </row>
    <row r="10" spans="1:76" s="398" customFormat="1" ht="5.5" customHeight="1">
      <c r="U10" s="399"/>
      <c r="V10" s="399"/>
      <c r="W10" s="399"/>
      <c r="X10" s="407"/>
      <c r="Y10" s="399"/>
      <c r="Z10" s="399"/>
      <c r="AU10" s="399"/>
      <c r="AV10" s="399"/>
      <c r="AW10" s="298"/>
      <c r="AX10" s="298"/>
      <c r="AY10" s="399"/>
      <c r="AZ10" s="399"/>
      <c r="BU10" s="399"/>
      <c r="BV10" s="399"/>
      <c r="BW10" s="399"/>
      <c r="BX10" s="407"/>
    </row>
    <row r="11" spans="1:76" s="398" customFormat="1" ht="16.25" customHeight="1">
      <c r="N11" s="398" t="s">
        <v>591</v>
      </c>
      <c r="T11" s="402"/>
      <c r="U11" s="402"/>
      <c r="V11" s="402"/>
      <c r="W11" s="402"/>
      <c r="X11" s="402"/>
      <c r="Y11" s="399"/>
      <c r="Z11" s="399"/>
      <c r="AN11" s="398" t="s">
        <v>591</v>
      </c>
      <c r="AT11" s="402"/>
      <c r="AU11" s="402"/>
      <c r="AV11" s="402"/>
      <c r="AW11" s="402"/>
      <c r="AX11" s="402"/>
      <c r="AY11" s="399"/>
      <c r="AZ11" s="399"/>
      <c r="BN11" s="398" t="s">
        <v>591</v>
      </c>
      <c r="BT11" s="402"/>
      <c r="BU11" s="402"/>
      <c r="BV11" s="402"/>
      <c r="BW11" s="402"/>
      <c r="BX11" s="402"/>
    </row>
    <row r="12" spans="1:76" s="398" customFormat="1" ht="12.5" customHeight="1">
      <c r="N12" s="1352" t="s">
        <v>342</v>
      </c>
      <c r="O12" s="1353"/>
      <c r="P12" s="407" t="s">
        <v>519</v>
      </c>
      <c r="Q12" s="1351" t="str">
        <f>IF(基本情報入力シート!$E$33="","",基本情報入力シート!$E$33)</f>
        <v/>
      </c>
      <c r="R12" s="1351"/>
      <c r="S12" s="1351"/>
      <c r="T12" s="1351"/>
      <c r="U12" s="1351"/>
      <c r="V12" s="1351"/>
      <c r="W12" s="1351"/>
      <c r="X12" s="1351"/>
      <c r="Y12" s="399"/>
      <c r="Z12" s="399"/>
      <c r="AC12" s="398">
        <f>C12</f>
        <v>0</v>
      </c>
      <c r="AN12" s="1352" t="s">
        <v>342</v>
      </c>
      <c r="AO12" s="1487"/>
      <c r="AP12" s="407" t="s">
        <v>519</v>
      </c>
      <c r="AQ12" s="1165" t="s">
        <v>448</v>
      </c>
      <c r="AR12" s="1165"/>
      <c r="AS12" s="1165"/>
      <c r="AT12" s="1165"/>
      <c r="AU12" s="1165"/>
      <c r="AV12" s="1165"/>
      <c r="AW12" s="1165"/>
      <c r="AX12" s="1165"/>
      <c r="AY12" s="399"/>
      <c r="AZ12" s="399"/>
      <c r="BN12" s="1352" t="s">
        <v>342</v>
      </c>
      <c r="BO12" s="1488"/>
      <c r="BP12" s="407" t="s">
        <v>519</v>
      </c>
      <c r="BQ12" s="1165" t="s">
        <v>754</v>
      </c>
      <c r="BR12" s="1165"/>
      <c r="BS12" s="1165"/>
      <c r="BT12" s="1165"/>
      <c r="BU12" s="1165"/>
      <c r="BV12" s="1165"/>
      <c r="BW12" s="1165"/>
      <c r="BX12" s="1165"/>
    </row>
    <row r="13" spans="1:76" s="398" customFormat="1" ht="12.5" customHeight="1">
      <c r="E13" s="397"/>
      <c r="F13" s="397"/>
      <c r="G13" s="397"/>
      <c r="H13" s="397"/>
      <c r="I13" s="397"/>
      <c r="J13" s="397"/>
      <c r="N13" s="1352"/>
      <c r="O13" s="1353"/>
      <c r="P13" s="1354" t="str">
        <f>IF(基本情報入力シート!$E$34="","",基本情報入力シート!$E$34)</f>
        <v/>
      </c>
      <c r="Q13" s="1355"/>
      <c r="R13" s="1355"/>
      <c r="S13" s="1355"/>
      <c r="T13" s="1355"/>
      <c r="U13" s="1355"/>
      <c r="V13" s="1355"/>
      <c r="W13" s="1355"/>
      <c r="X13" s="1355"/>
      <c r="Y13" s="399"/>
      <c r="Z13" s="399"/>
      <c r="AE13" s="397"/>
      <c r="AF13" s="397"/>
      <c r="AG13" s="397"/>
      <c r="AH13" s="397"/>
      <c r="AI13" s="397"/>
      <c r="AJ13" s="397"/>
      <c r="AN13" s="1352"/>
      <c r="AO13" s="1487"/>
      <c r="AP13" s="1354" t="s">
        <v>593</v>
      </c>
      <c r="AQ13" s="1355"/>
      <c r="AR13" s="1355"/>
      <c r="AS13" s="1355"/>
      <c r="AT13" s="1355"/>
      <c r="AU13" s="1355"/>
      <c r="AV13" s="1355"/>
      <c r="AW13" s="1355"/>
      <c r="AX13" s="1355"/>
      <c r="AY13" s="399"/>
      <c r="AZ13" s="399"/>
      <c r="BE13" s="397"/>
      <c r="BF13" s="397"/>
      <c r="BG13" s="397"/>
      <c r="BH13" s="397"/>
      <c r="BI13" s="397"/>
      <c r="BJ13" s="397"/>
      <c r="BN13" s="1352"/>
      <c r="BO13" s="1488"/>
      <c r="BP13" s="1354" t="s">
        <v>896</v>
      </c>
      <c r="BQ13" s="1355"/>
      <c r="BR13" s="1355"/>
      <c r="BS13" s="1355"/>
      <c r="BT13" s="1355"/>
      <c r="BU13" s="1355"/>
      <c r="BV13" s="1355"/>
      <c r="BW13" s="1355"/>
      <c r="BX13" s="1355"/>
    </row>
    <row r="14" spans="1:76" s="398" customFormat="1" ht="12.5" customHeight="1">
      <c r="D14" s="397"/>
      <c r="E14" s="397"/>
      <c r="F14" s="397"/>
      <c r="G14" s="397"/>
      <c r="H14" s="397"/>
      <c r="I14" s="397"/>
      <c r="J14" s="397"/>
      <c r="N14" s="1352" t="s">
        <v>345</v>
      </c>
      <c r="O14" s="1353"/>
      <c r="P14" s="1354" t="str">
        <f>IF(基本情報入力シート!$E$32="","",基本情報入力シート!$E$32)</f>
        <v/>
      </c>
      <c r="Q14" s="1355"/>
      <c r="R14" s="1355"/>
      <c r="S14" s="1355"/>
      <c r="T14" s="1355"/>
      <c r="U14" s="1355"/>
      <c r="V14" s="1355"/>
      <c r="W14" s="1355"/>
      <c r="X14" s="1355"/>
      <c r="Y14" s="399"/>
      <c r="Z14" s="399"/>
      <c r="AC14" s="398">
        <f>C14</f>
        <v>0</v>
      </c>
      <c r="AD14" s="397"/>
      <c r="AE14" s="397"/>
      <c r="AF14" s="397"/>
      <c r="AG14" s="397"/>
      <c r="AH14" s="397"/>
      <c r="AI14" s="397"/>
      <c r="AJ14" s="397"/>
      <c r="AN14" s="1352" t="s">
        <v>345</v>
      </c>
      <c r="AO14" s="1487"/>
      <c r="AP14" s="1354" t="s">
        <v>592</v>
      </c>
      <c r="AQ14" s="1355"/>
      <c r="AR14" s="1355"/>
      <c r="AS14" s="1355"/>
      <c r="AT14" s="1355"/>
      <c r="AU14" s="1355"/>
      <c r="AV14" s="1355"/>
      <c r="AW14" s="1355"/>
      <c r="AX14" s="1355"/>
      <c r="AY14" s="399"/>
      <c r="AZ14" s="399"/>
      <c r="BD14" s="397"/>
      <c r="BE14" s="397"/>
      <c r="BF14" s="397"/>
      <c r="BG14" s="397"/>
      <c r="BH14" s="397"/>
      <c r="BI14" s="397"/>
      <c r="BJ14" s="397"/>
      <c r="BN14" s="1352" t="s">
        <v>345</v>
      </c>
      <c r="BO14" s="1488"/>
      <c r="BP14" s="1354" t="s">
        <v>897</v>
      </c>
      <c r="BQ14" s="1355"/>
      <c r="BR14" s="1355"/>
      <c r="BS14" s="1355"/>
      <c r="BT14" s="1355"/>
      <c r="BU14" s="1355"/>
      <c r="BV14" s="1355"/>
      <c r="BW14" s="1355"/>
      <c r="BX14" s="1355"/>
    </row>
    <row r="15" spans="1:76" s="398" customFormat="1" ht="24" customHeight="1">
      <c r="A15" s="398" t="s">
        <v>491</v>
      </c>
      <c r="D15" s="397"/>
      <c r="E15" s="397"/>
      <c r="F15" s="397"/>
      <c r="G15" s="397"/>
      <c r="H15" s="397"/>
      <c r="I15" s="397"/>
      <c r="J15" s="397"/>
      <c r="N15" s="1348" t="s">
        <v>346</v>
      </c>
      <c r="O15" s="1349"/>
      <c r="P15" s="1350" t="str">
        <f>IF(基本情報入力シート!$E$39="","",基本情報入力シート!$E$39)</f>
        <v/>
      </c>
      <c r="Q15" s="1350"/>
      <c r="R15" s="1350"/>
      <c r="S15" s="1350" t="str">
        <f>IF(基本情報入力シート!$E$41="","",基本情報入力シート!$E$41)</f>
        <v/>
      </c>
      <c r="T15" s="1350"/>
      <c r="U15" s="1350"/>
      <c r="V15" s="1350"/>
      <c r="W15" s="1350"/>
      <c r="X15" s="406"/>
      <c r="Y15" s="399"/>
      <c r="Z15" s="399"/>
      <c r="AD15" s="397"/>
      <c r="AE15" s="397"/>
      <c r="AF15" s="397"/>
      <c r="AG15" s="397"/>
      <c r="AH15" s="397"/>
      <c r="AI15" s="397"/>
      <c r="AJ15" s="397"/>
      <c r="AN15" s="1348" t="s">
        <v>346</v>
      </c>
      <c r="AO15" s="1349"/>
      <c r="AP15" s="1350" t="s">
        <v>438</v>
      </c>
      <c r="AQ15" s="1350"/>
      <c r="AR15" s="1350"/>
      <c r="AS15" s="1350" t="s">
        <v>594</v>
      </c>
      <c r="AT15" s="1350"/>
      <c r="AU15" s="1350"/>
      <c r="AV15" s="1350"/>
      <c r="AW15" s="1350"/>
      <c r="AX15" s="406"/>
      <c r="AY15" s="399"/>
      <c r="AZ15" s="399"/>
      <c r="BA15" s="398" t="s">
        <v>491</v>
      </c>
      <c r="BD15" s="397"/>
      <c r="BE15" s="397"/>
      <c r="BF15" s="397"/>
      <c r="BG15" s="397"/>
      <c r="BH15" s="397"/>
      <c r="BI15" s="397"/>
      <c r="BJ15" s="397"/>
      <c r="BN15" s="1348" t="s">
        <v>346</v>
      </c>
      <c r="BO15" s="1349"/>
      <c r="BP15" s="1350" t="s">
        <v>713</v>
      </c>
      <c r="BQ15" s="1350"/>
      <c r="BR15" s="1350"/>
      <c r="BS15" s="1350" t="s">
        <v>898</v>
      </c>
      <c r="BT15" s="1350"/>
      <c r="BU15" s="1350"/>
      <c r="BV15" s="1350"/>
      <c r="BW15" s="1350"/>
      <c r="BX15" s="406"/>
    </row>
    <row r="16" spans="1:76" ht="4.5" customHeight="1">
      <c r="N16" s="398"/>
      <c r="O16" s="398"/>
      <c r="P16" s="1450"/>
      <c r="Q16" s="1450"/>
      <c r="R16" s="1450"/>
      <c r="S16" s="1450"/>
      <c r="T16" s="1450"/>
      <c r="U16" s="1450"/>
      <c r="V16" s="1450"/>
      <c r="W16" s="1450"/>
      <c r="X16" s="1450"/>
      <c r="BN16" s="398"/>
      <c r="BO16" s="398"/>
      <c r="BP16" s="1450"/>
      <c r="BQ16" s="1450"/>
      <c r="BR16" s="1450"/>
      <c r="BS16" s="1450"/>
      <c r="BT16" s="1450"/>
      <c r="BU16" s="1450"/>
      <c r="BV16" s="1450"/>
      <c r="BW16" s="1450"/>
      <c r="BX16" s="1450"/>
    </row>
    <row r="17" spans="2:76">
      <c r="N17" s="398" t="s">
        <v>518</v>
      </c>
      <c r="O17" s="398"/>
      <c r="P17" s="427"/>
      <c r="Q17" s="427"/>
      <c r="R17" s="427"/>
      <c r="S17" s="427"/>
      <c r="T17" s="466"/>
      <c r="U17" s="466"/>
      <c r="V17" s="466"/>
      <c r="W17" s="466"/>
      <c r="X17" s="466"/>
      <c r="BN17" s="398" t="s">
        <v>518</v>
      </c>
      <c r="BO17" s="398"/>
      <c r="BP17" s="427"/>
      <c r="BQ17" s="427"/>
      <c r="BR17" s="427"/>
      <c r="BS17" s="427"/>
      <c r="BT17" s="466"/>
      <c r="BU17" s="466"/>
      <c r="BV17" s="466"/>
      <c r="BW17" s="466"/>
      <c r="BX17" s="466"/>
    </row>
    <row r="18" spans="2:76" ht="12" customHeight="1">
      <c r="N18" s="1352" t="s">
        <v>342</v>
      </c>
      <c r="O18" s="1353"/>
      <c r="P18" s="467" t="s">
        <v>519</v>
      </c>
      <c r="Q18" s="1449" t="str">
        <f>IF(基本情報入力シート!E52="","",基本情報入力シート!E52)</f>
        <v/>
      </c>
      <c r="R18" s="1449"/>
      <c r="S18" s="1449"/>
      <c r="T18" s="1449"/>
      <c r="U18" s="1449"/>
      <c r="V18" s="1449"/>
      <c r="W18" s="1449"/>
      <c r="X18" s="1449"/>
      <c r="BN18" s="1352" t="s">
        <v>342</v>
      </c>
      <c r="BO18" s="1488"/>
      <c r="BP18" s="467" t="s">
        <v>519</v>
      </c>
      <c r="BQ18" s="1491" t="s">
        <v>899</v>
      </c>
      <c r="BR18" s="1491"/>
      <c r="BS18" s="1491"/>
      <c r="BT18" s="1491"/>
      <c r="BU18" s="1491"/>
      <c r="BV18" s="1491"/>
      <c r="BW18" s="1491"/>
      <c r="BX18" s="1491"/>
    </row>
    <row r="19" spans="2:76" ht="12" customHeight="1">
      <c r="N19" s="1352"/>
      <c r="O19" s="1353"/>
      <c r="P19" s="1448" t="str">
        <f>IF(基本情報入力シート!E53="","",基本情報入力シート!E53)</f>
        <v/>
      </c>
      <c r="Q19" s="1448"/>
      <c r="R19" s="1448"/>
      <c r="S19" s="1448"/>
      <c r="T19" s="1448"/>
      <c r="U19" s="1448"/>
      <c r="V19" s="1448"/>
      <c r="W19" s="1448"/>
      <c r="X19" s="1448"/>
      <c r="BN19" s="1352"/>
      <c r="BO19" s="1488"/>
      <c r="BP19" s="1448" t="s">
        <v>900</v>
      </c>
      <c r="BQ19" s="1448"/>
      <c r="BR19" s="1448"/>
      <c r="BS19" s="1448"/>
      <c r="BT19" s="1448"/>
      <c r="BU19" s="1448"/>
      <c r="BV19" s="1448"/>
      <c r="BW19" s="1448"/>
      <c r="BX19" s="1448"/>
    </row>
    <row r="20" spans="2:76" ht="12" customHeight="1">
      <c r="N20" s="1352" t="s">
        <v>345</v>
      </c>
      <c r="O20" s="1353"/>
      <c r="P20" s="1448" t="str">
        <f>IF(基本情報入力シート!E51="","",基本情報入力シート!E51)</f>
        <v/>
      </c>
      <c r="Q20" s="1448"/>
      <c r="R20" s="1448"/>
      <c r="S20" s="1448"/>
      <c r="T20" s="1448"/>
      <c r="U20" s="1448"/>
      <c r="V20" s="1448"/>
      <c r="W20" s="1448"/>
      <c r="X20" s="1448"/>
      <c r="BN20" s="1352" t="s">
        <v>345</v>
      </c>
      <c r="BO20" s="1488"/>
      <c r="BP20" s="1448" t="s">
        <v>592</v>
      </c>
      <c r="BQ20" s="1448"/>
      <c r="BR20" s="1448"/>
      <c r="BS20" s="1448"/>
      <c r="BT20" s="1448"/>
      <c r="BU20" s="1448"/>
      <c r="BV20" s="1448"/>
      <c r="BW20" s="1448"/>
      <c r="BX20" s="1448"/>
    </row>
    <row r="21" spans="2:76" ht="23" customHeight="1">
      <c r="B21" s="459" t="s">
        <v>343</v>
      </c>
      <c r="D21" s="460"/>
      <c r="E21" s="460"/>
      <c r="F21" s="460"/>
      <c r="G21" s="460"/>
      <c r="H21" s="460"/>
      <c r="I21" s="460"/>
      <c r="J21" s="460"/>
      <c r="N21" s="1348" t="s">
        <v>346</v>
      </c>
      <c r="O21" s="1349"/>
      <c r="P21" s="1450" t="str">
        <f>IF(基本情報入力シート!E54="","",基本情報入力シート!E54)</f>
        <v/>
      </c>
      <c r="Q21" s="1450"/>
      <c r="R21" s="1450"/>
      <c r="S21" s="1450" t="str">
        <f>IF(基本情報入力シート!E55="","",基本情報入力シート!E55)</f>
        <v/>
      </c>
      <c r="T21" s="1450" t="str">
        <f>IF(基本情報入力シート!E56="","",基本情報入力シート!E56)</f>
        <v/>
      </c>
      <c r="U21" s="1450"/>
      <c r="V21" s="1450"/>
      <c r="W21" s="1450"/>
      <c r="X21" s="1450"/>
      <c r="AB21" s="469"/>
      <c r="AC21" s="469"/>
      <c r="AD21" s="469"/>
      <c r="AE21" s="469"/>
      <c r="AF21" s="469"/>
      <c r="AG21" s="469"/>
      <c r="BB21" s="459" t="s">
        <v>343</v>
      </c>
      <c r="BD21" s="460"/>
      <c r="BE21" s="460"/>
      <c r="BF21" s="460"/>
      <c r="BG21" s="460"/>
      <c r="BH21" s="460"/>
      <c r="BI21" s="460"/>
      <c r="BJ21" s="460"/>
      <c r="BN21" s="1348" t="s">
        <v>346</v>
      </c>
      <c r="BO21" s="1349"/>
      <c r="BP21" s="1450" t="s">
        <v>713</v>
      </c>
      <c r="BQ21" s="1450"/>
      <c r="BR21" s="1450"/>
      <c r="BS21" s="1450" t="s">
        <v>901</v>
      </c>
      <c r="BT21" s="1450" t="s">
        <v>902</v>
      </c>
      <c r="BU21" s="1450"/>
      <c r="BV21" s="1450"/>
      <c r="BW21" s="1450"/>
      <c r="BX21" s="1450"/>
    </row>
    <row r="22" spans="2:76" ht="10.5" customHeight="1">
      <c r="O22" s="460"/>
      <c r="P22" s="470"/>
      <c r="Q22" s="470"/>
      <c r="R22" s="470"/>
      <c r="S22" s="470"/>
      <c r="T22" s="470"/>
      <c r="U22" s="470"/>
      <c r="V22" s="470"/>
      <c r="W22" s="470"/>
      <c r="X22" s="470"/>
      <c r="AB22" s="471"/>
      <c r="AC22" s="471"/>
      <c r="AD22" s="471"/>
      <c r="AE22" s="471"/>
      <c r="AF22" s="471"/>
      <c r="AG22" s="471"/>
      <c r="BO22" s="460"/>
      <c r="BP22" s="470"/>
      <c r="BQ22" s="470"/>
      <c r="BR22" s="470"/>
      <c r="BS22" s="470"/>
      <c r="BT22" s="470"/>
      <c r="BU22" s="470"/>
      <c r="BV22" s="470"/>
      <c r="BW22" s="470"/>
      <c r="BX22" s="470"/>
    </row>
    <row r="23" spans="2:76" ht="37.75" customHeight="1">
      <c r="C23" s="1463" t="s">
        <v>787</v>
      </c>
      <c r="D23" s="1463"/>
      <c r="E23" s="1463"/>
      <c r="F23" s="1463"/>
      <c r="G23" s="1463"/>
      <c r="H23" s="1463"/>
      <c r="I23" s="1463"/>
      <c r="J23" s="1463"/>
      <c r="K23" s="1463"/>
      <c r="L23" s="1463"/>
      <c r="M23" s="1463"/>
      <c r="N23" s="1463"/>
      <c r="O23" s="1463"/>
      <c r="P23" s="1463"/>
      <c r="Q23" s="1463"/>
      <c r="R23" s="1463"/>
      <c r="S23" s="1463"/>
      <c r="T23" s="1463"/>
      <c r="U23" s="1463"/>
      <c r="V23" s="1463"/>
      <c r="W23" s="1463"/>
      <c r="X23" s="1463"/>
      <c r="AB23" s="472"/>
      <c r="AC23" s="472"/>
      <c r="AD23" s="472"/>
      <c r="AE23" s="472"/>
      <c r="AF23" s="472"/>
      <c r="AG23" s="472"/>
      <c r="BC23" s="1463" t="s">
        <v>787</v>
      </c>
      <c r="BD23" s="1463"/>
      <c r="BE23" s="1463"/>
      <c r="BF23" s="1463"/>
      <c r="BG23" s="1463"/>
      <c r="BH23" s="1463"/>
      <c r="BI23" s="1463"/>
      <c r="BJ23" s="1463"/>
      <c r="BK23" s="1463"/>
      <c r="BL23" s="1463"/>
      <c r="BM23" s="1463"/>
      <c r="BN23" s="1463"/>
      <c r="BO23" s="1463"/>
      <c r="BP23" s="1463"/>
      <c r="BQ23" s="1463"/>
      <c r="BR23" s="1463"/>
      <c r="BS23" s="1463"/>
      <c r="BT23" s="1463"/>
      <c r="BU23" s="1463"/>
      <c r="BV23" s="1463"/>
      <c r="BW23" s="1463"/>
      <c r="BX23" s="1463"/>
    </row>
    <row r="24" spans="2:76" ht="9.5" customHeight="1"/>
    <row r="25" spans="2:76" ht="18" customHeight="1">
      <c r="B25" s="460"/>
      <c r="C25" s="460"/>
      <c r="D25" s="473" t="s">
        <v>347</v>
      </c>
      <c r="E25" s="265" t="str">
        <f>IF(交付決定後入力シート!R10="","",交付決定後入力シート!R10)</f>
        <v/>
      </c>
      <c r="F25" s="474" t="s">
        <v>338</v>
      </c>
      <c r="G25" s="265" t="str">
        <f>IF(交付決定後入力シート!T10="","",交付決定後入力シート!T10)</f>
        <v/>
      </c>
      <c r="H25" s="474" t="s">
        <v>339</v>
      </c>
      <c r="I25" s="265" t="str">
        <f>IF(交付決定後入力シート!V10="","",交付決定後入力シート!V10)</f>
        <v/>
      </c>
      <c r="J25" s="474" t="s">
        <v>348</v>
      </c>
      <c r="K25" s="1464" t="str">
        <f>IF(交付決定後入力シート!Q9="","",交付決定後入力シート!Q9)</f>
        <v/>
      </c>
      <c r="L25" s="1464"/>
      <c r="M25" s="1465" t="s">
        <v>788</v>
      </c>
      <c r="N25" s="1465"/>
      <c r="O25" s="1465"/>
      <c r="P25" s="1464" t="str">
        <f>IF(交付決定後入力シート!U9="","",交付決定後入力シート!U9)</f>
        <v/>
      </c>
      <c r="Q25" s="1464"/>
      <c r="R25" s="1466" t="s">
        <v>349</v>
      </c>
      <c r="S25" s="1466"/>
      <c r="T25" s="1466"/>
      <c r="U25" s="1466"/>
      <c r="V25" s="1466"/>
      <c r="W25" s="1466"/>
      <c r="X25" s="1466"/>
      <c r="Y25" s="470"/>
      <c r="AB25" s="475" t="s">
        <v>350</v>
      </c>
      <c r="BB25" s="460"/>
      <c r="BC25" s="460"/>
      <c r="BD25" s="473" t="s">
        <v>347</v>
      </c>
      <c r="BE25" s="265">
        <v>6</v>
      </c>
      <c r="BF25" s="474" t="s">
        <v>338</v>
      </c>
      <c r="BG25" s="265">
        <v>6</v>
      </c>
      <c r="BH25" s="474" t="s">
        <v>339</v>
      </c>
      <c r="BI25" s="265">
        <v>6</v>
      </c>
      <c r="BJ25" s="474" t="s">
        <v>348</v>
      </c>
      <c r="BK25" s="1464">
        <v>6</v>
      </c>
      <c r="BL25" s="1464"/>
      <c r="BM25" s="1465" t="s">
        <v>788</v>
      </c>
      <c r="BN25" s="1465"/>
      <c r="BO25" s="1465"/>
      <c r="BP25" s="1464">
        <v>1234</v>
      </c>
      <c r="BQ25" s="1464"/>
      <c r="BR25" s="1466" t="s">
        <v>349</v>
      </c>
      <c r="BS25" s="1466"/>
      <c r="BT25" s="1466"/>
      <c r="BU25" s="1466"/>
      <c r="BV25" s="1466"/>
      <c r="BW25" s="1466"/>
      <c r="BX25" s="1466"/>
    </row>
    <row r="26" spans="2:76" ht="39" customHeight="1">
      <c r="C26" s="1467" t="s">
        <v>789</v>
      </c>
      <c r="D26" s="1467"/>
      <c r="E26" s="1467"/>
      <c r="F26" s="1467"/>
      <c r="G26" s="1467"/>
      <c r="H26" s="1467"/>
      <c r="I26" s="1467"/>
      <c r="J26" s="1467"/>
      <c r="K26" s="1467"/>
      <c r="L26" s="1467"/>
      <c r="M26" s="1467"/>
      <c r="N26" s="1467"/>
      <c r="O26" s="1467"/>
      <c r="P26" s="1467"/>
      <c r="Q26" s="1467"/>
      <c r="R26" s="1467"/>
      <c r="S26" s="1467"/>
      <c r="T26" s="1467"/>
      <c r="U26" s="1467"/>
      <c r="V26" s="1467"/>
      <c r="W26" s="1467"/>
      <c r="X26" s="1467"/>
      <c r="BC26" s="1467" t="s">
        <v>789</v>
      </c>
      <c r="BD26" s="1467"/>
      <c r="BE26" s="1467"/>
      <c r="BF26" s="1467"/>
      <c r="BG26" s="1467"/>
      <c r="BH26" s="1467"/>
      <c r="BI26" s="1467"/>
      <c r="BJ26" s="1467"/>
      <c r="BK26" s="1467"/>
      <c r="BL26" s="1467"/>
      <c r="BM26" s="1467"/>
      <c r="BN26" s="1467"/>
      <c r="BO26" s="1467"/>
      <c r="BP26" s="1467"/>
      <c r="BQ26" s="1467"/>
      <c r="BR26" s="1467"/>
      <c r="BS26" s="1467"/>
      <c r="BT26" s="1467"/>
      <c r="BU26" s="1467"/>
      <c r="BV26" s="1467"/>
      <c r="BW26" s="1467"/>
      <c r="BX26" s="1467"/>
    </row>
    <row r="27" spans="2:76">
      <c r="C27" s="1474" t="s">
        <v>351</v>
      </c>
      <c r="D27" s="1474"/>
      <c r="E27" s="1474"/>
      <c r="F27" s="1474"/>
      <c r="G27" s="1474"/>
      <c r="H27" s="1474"/>
      <c r="I27" s="1474"/>
      <c r="J27" s="1474"/>
      <c r="K27" s="1474"/>
      <c r="L27" s="1474"/>
      <c r="M27" s="1474"/>
      <c r="N27" s="1474"/>
      <c r="O27" s="1474"/>
      <c r="P27" s="1474"/>
      <c r="Q27" s="1474"/>
      <c r="R27" s="1474"/>
      <c r="S27" s="1474"/>
      <c r="T27" s="1474"/>
      <c r="U27" s="1474"/>
      <c r="V27" s="1474"/>
      <c r="W27" s="1474"/>
      <c r="X27" s="1474"/>
      <c r="BC27" s="1474" t="s">
        <v>351</v>
      </c>
      <c r="BD27" s="1474"/>
      <c r="BE27" s="1474"/>
      <c r="BF27" s="1474"/>
      <c r="BG27" s="1474"/>
      <c r="BH27" s="1474"/>
      <c r="BI27" s="1474"/>
      <c r="BJ27" s="1474"/>
      <c r="BK27" s="1474"/>
      <c r="BL27" s="1474"/>
      <c r="BM27" s="1474"/>
      <c r="BN27" s="1474"/>
      <c r="BO27" s="1474"/>
      <c r="BP27" s="1474"/>
      <c r="BQ27" s="1474"/>
      <c r="BR27" s="1474"/>
      <c r="BS27" s="1474"/>
      <c r="BT27" s="1474"/>
      <c r="BU27" s="1474"/>
      <c r="BV27" s="1474"/>
      <c r="BW27" s="1474"/>
      <c r="BX27" s="1474"/>
    </row>
    <row r="28" spans="2:76" ht="30" customHeight="1">
      <c r="C28" s="477"/>
      <c r="D28" s="1453" t="s">
        <v>352</v>
      </c>
      <c r="E28" s="1453"/>
      <c r="F28" s="1453"/>
      <c r="G28" s="1453"/>
      <c r="H28" s="1453"/>
      <c r="I28" s="1453"/>
      <c r="J28" s="1454"/>
      <c r="K28" s="1475" t="s">
        <v>475</v>
      </c>
      <c r="L28" s="1476"/>
      <c r="M28" s="1476"/>
      <c r="N28" s="1476"/>
      <c r="O28" s="1476"/>
      <c r="P28" s="1489" t="str">
        <f>IF(交付決定後入力シート!E26="","",交付決定後入力シート!E26)</f>
        <v/>
      </c>
      <c r="Q28" s="1489"/>
      <c r="R28" s="1489"/>
      <c r="S28" s="1489"/>
      <c r="T28" s="1489"/>
      <c r="U28" s="1489"/>
      <c r="V28" s="1489"/>
      <c r="W28" s="1489"/>
      <c r="X28" s="1490"/>
      <c r="AA28" s="459"/>
      <c r="BC28" s="477"/>
      <c r="BD28" s="1453" t="s">
        <v>352</v>
      </c>
      <c r="BE28" s="1453"/>
      <c r="BF28" s="1453"/>
      <c r="BG28" s="1453"/>
      <c r="BH28" s="1453"/>
      <c r="BI28" s="1453"/>
      <c r="BJ28" s="1454"/>
      <c r="BK28" s="1475" t="s">
        <v>475</v>
      </c>
      <c r="BL28" s="1476"/>
      <c r="BM28" s="1476"/>
      <c r="BN28" s="1476"/>
      <c r="BO28" s="1476"/>
      <c r="BP28" s="1489" t="s">
        <v>903</v>
      </c>
      <c r="BQ28" s="1489"/>
      <c r="BR28" s="1489"/>
      <c r="BS28" s="1489"/>
      <c r="BT28" s="1489"/>
      <c r="BU28" s="1489"/>
      <c r="BV28" s="1489"/>
      <c r="BW28" s="1489"/>
      <c r="BX28" s="1490"/>
    </row>
    <row r="29" spans="2:76" ht="31" customHeight="1">
      <c r="C29" s="1451"/>
      <c r="D29" s="1453" t="s">
        <v>353</v>
      </c>
      <c r="E29" s="1453"/>
      <c r="F29" s="1453"/>
      <c r="G29" s="1453"/>
      <c r="H29" s="1453"/>
      <c r="I29" s="1453"/>
      <c r="J29" s="1454"/>
      <c r="K29" s="1457"/>
      <c r="L29" s="1458"/>
      <c r="M29" s="1458"/>
      <c r="N29" s="1458"/>
      <c r="O29" s="1458"/>
      <c r="P29" s="1458"/>
      <c r="Q29" s="1458"/>
      <c r="R29" s="1458"/>
      <c r="S29" s="1458"/>
      <c r="T29" s="1458"/>
      <c r="U29" s="1458"/>
      <c r="V29" s="1458"/>
      <c r="W29" s="1458"/>
      <c r="X29" s="1459"/>
      <c r="BC29" s="1451"/>
      <c r="BD29" s="1453" t="s">
        <v>353</v>
      </c>
      <c r="BE29" s="1453"/>
      <c r="BF29" s="1453"/>
      <c r="BG29" s="1453"/>
      <c r="BH29" s="1453"/>
      <c r="BI29" s="1453"/>
      <c r="BJ29" s="1454"/>
      <c r="BK29" s="1468"/>
      <c r="BL29" s="1469"/>
      <c r="BM29" s="1469"/>
      <c r="BN29" s="1469"/>
      <c r="BO29" s="1469"/>
      <c r="BP29" s="1469"/>
      <c r="BQ29" s="1469"/>
      <c r="BR29" s="1469"/>
      <c r="BS29" s="1469"/>
      <c r="BT29" s="1469"/>
      <c r="BU29" s="1469"/>
      <c r="BV29" s="1469"/>
      <c r="BW29" s="1469"/>
      <c r="BX29" s="1470"/>
    </row>
    <row r="30" spans="2:76" ht="31" customHeight="1">
      <c r="C30" s="1452"/>
      <c r="D30" s="1455"/>
      <c r="E30" s="1455"/>
      <c r="F30" s="1455"/>
      <c r="G30" s="1455"/>
      <c r="H30" s="1455"/>
      <c r="I30" s="1455"/>
      <c r="J30" s="1456"/>
      <c r="K30" s="1460"/>
      <c r="L30" s="1461"/>
      <c r="M30" s="1461"/>
      <c r="N30" s="1461"/>
      <c r="O30" s="1461"/>
      <c r="P30" s="1461"/>
      <c r="Q30" s="1461"/>
      <c r="R30" s="1461"/>
      <c r="S30" s="1461"/>
      <c r="T30" s="1461"/>
      <c r="U30" s="1461"/>
      <c r="V30" s="1461"/>
      <c r="W30" s="1461"/>
      <c r="X30" s="1462"/>
      <c r="BC30" s="1452"/>
      <c r="BD30" s="1455"/>
      <c r="BE30" s="1455"/>
      <c r="BF30" s="1455"/>
      <c r="BG30" s="1455"/>
      <c r="BH30" s="1455"/>
      <c r="BI30" s="1455"/>
      <c r="BJ30" s="1456"/>
      <c r="BK30" s="1471"/>
      <c r="BL30" s="1472"/>
      <c r="BM30" s="1472"/>
      <c r="BN30" s="1472"/>
      <c r="BO30" s="1472"/>
      <c r="BP30" s="1472"/>
      <c r="BQ30" s="1472"/>
      <c r="BR30" s="1472"/>
      <c r="BS30" s="1472"/>
      <c r="BT30" s="1472"/>
      <c r="BU30" s="1472"/>
      <c r="BV30" s="1472"/>
      <c r="BW30" s="1472"/>
      <c r="BX30" s="1473"/>
    </row>
    <row r="31" spans="2:76" ht="5.25" customHeight="1">
      <c r="C31" s="479"/>
      <c r="D31" s="1477" t="s">
        <v>354</v>
      </c>
      <c r="E31" s="1477"/>
      <c r="F31" s="1477"/>
      <c r="G31" s="1477"/>
      <c r="H31" s="1477"/>
      <c r="I31" s="1477"/>
      <c r="J31" s="1478"/>
      <c r="K31" s="482"/>
      <c r="L31" s="480"/>
      <c r="M31" s="480"/>
      <c r="N31" s="480"/>
      <c r="O31" s="480"/>
      <c r="P31" s="480"/>
      <c r="Q31" s="480"/>
      <c r="R31" s="480"/>
      <c r="S31" s="480"/>
      <c r="T31" s="480"/>
      <c r="U31" s="480"/>
      <c r="V31" s="480"/>
      <c r="W31" s="480"/>
      <c r="X31" s="481"/>
      <c r="BC31" s="479"/>
      <c r="BD31" s="1477" t="s">
        <v>354</v>
      </c>
      <c r="BE31" s="1477"/>
      <c r="BF31" s="1477"/>
      <c r="BG31" s="1477"/>
      <c r="BH31" s="1477"/>
      <c r="BI31" s="1477"/>
      <c r="BJ31" s="1478"/>
      <c r="BK31" s="482"/>
      <c r="BL31" s="480"/>
      <c r="BM31" s="480"/>
      <c r="BN31" s="480"/>
      <c r="BO31" s="480"/>
      <c r="BP31" s="480"/>
      <c r="BQ31" s="480"/>
      <c r="BR31" s="480"/>
      <c r="BS31" s="480"/>
      <c r="BT31" s="480"/>
      <c r="BU31" s="480"/>
      <c r="BV31" s="480"/>
      <c r="BW31" s="480"/>
      <c r="BX31" s="481"/>
    </row>
    <row r="32" spans="2:76" ht="17.5" customHeight="1">
      <c r="C32" s="479"/>
      <c r="D32" s="1479"/>
      <c r="E32" s="1479"/>
      <c r="F32" s="1479"/>
      <c r="G32" s="1479"/>
      <c r="H32" s="1479"/>
      <c r="I32" s="1479"/>
      <c r="J32" s="1480"/>
      <c r="K32" s="460"/>
      <c r="L32" s="460" t="s">
        <v>355</v>
      </c>
      <c r="M32" s="460"/>
      <c r="N32" s="460"/>
      <c r="O32" s="1483" t="str">
        <f>IF(基本情報入力シート!$E$70=第1号様式の１!$C$7,基本情報入力シート!$E$24,IF(基本情報入力シート!$E$70=第1号様式の１!$C$11,基本情報入力シート!$E$42,IF(基本情報入力シート!$E$70=第1号様式の１!$C$18,基本情報入力シート!$E$57,"")))</f>
        <v/>
      </c>
      <c r="P32" s="1483"/>
      <c r="Q32" s="1483"/>
      <c r="R32" s="1483"/>
      <c r="S32" s="1483"/>
      <c r="T32" s="1483"/>
      <c r="U32" s="1483"/>
      <c r="V32" s="1483"/>
      <c r="W32" s="1483"/>
      <c r="X32" s="483"/>
      <c r="BC32" s="479"/>
      <c r="BD32" s="1479"/>
      <c r="BE32" s="1479"/>
      <c r="BF32" s="1479"/>
      <c r="BG32" s="1479"/>
      <c r="BH32" s="1479"/>
      <c r="BI32" s="1479"/>
      <c r="BJ32" s="1480"/>
      <c r="BK32" s="460"/>
      <c r="BL32" s="460" t="s">
        <v>355</v>
      </c>
      <c r="BM32" s="460"/>
      <c r="BN32" s="460"/>
      <c r="BO32" s="1483" t="s">
        <v>520</v>
      </c>
      <c r="BP32" s="1483"/>
      <c r="BQ32" s="1483"/>
      <c r="BR32" s="1483"/>
      <c r="BS32" s="1483"/>
      <c r="BT32" s="1483"/>
      <c r="BU32" s="1483"/>
      <c r="BV32" s="1483"/>
      <c r="BW32" s="1483"/>
      <c r="BX32" s="483"/>
    </row>
    <row r="33" spans="1:76" ht="13.25" hidden="1" customHeight="1">
      <c r="C33" s="479"/>
      <c r="D33" s="1479"/>
      <c r="E33" s="1479"/>
      <c r="F33" s="1479"/>
      <c r="G33" s="1479"/>
      <c r="H33" s="1479"/>
      <c r="I33" s="1479"/>
      <c r="J33" s="1480"/>
      <c r="K33" s="479"/>
      <c r="L33" s="484"/>
      <c r="M33" s="484"/>
      <c r="N33" s="484"/>
      <c r="O33" s="1484"/>
      <c r="P33" s="1484"/>
      <c r="Q33" s="1484"/>
      <c r="R33" s="1484"/>
      <c r="S33" s="1484"/>
      <c r="T33" s="1484"/>
      <c r="U33" s="1484"/>
      <c r="V33" s="1484"/>
      <c r="W33" s="1484"/>
      <c r="X33" s="485"/>
      <c r="AA33" s="459"/>
      <c r="BC33" s="479"/>
      <c r="BD33" s="1479"/>
      <c r="BE33" s="1479"/>
      <c r="BF33" s="1479"/>
      <c r="BG33" s="1479"/>
      <c r="BH33" s="1479"/>
      <c r="BI33" s="1479"/>
      <c r="BJ33" s="1480"/>
      <c r="BK33" s="479"/>
      <c r="BL33" s="484"/>
      <c r="BM33" s="484"/>
      <c r="BN33" s="484"/>
      <c r="BO33" s="1484"/>
      <c r="BP33" s="1484"/>
      <c r="BQ33" s="1484"/>
      <c r="BR33" s="1484"/>
      <c r="BS33" s="1484"/>
      <c r="BT33" s="1484"/>
      <c r="BU33" s="1484"/>
      <c r="BV33" s="1484"/>
      <c r="BW33" s="1484"/>
      <c r="BX33" s="485"/>
    </row>
    <row r="34" spans="1:76" ht="17.5" customHeight="1">
      <c r="C34" s="479"/>
      <c r="D34" s="1479"/>
      <c r="E34" s="1479"/>
      <c r="F34" s="1479"/>
      <c r="G34" s="1479"/>
      <c r="H34" s="1479"/>
      <c r="I34" s="1479"/>
      <c r="J34" s="1480"/>
      <c r="K34" s="460"/>
      <c r="L34" s="460" t="s">
        <v>356</v>
      </c>
      <c r="M34" s="460"/>
      <c r="N34" s="460"/>
      <c r="O34" s="1484" t="str">
        <f>IF(基本情報入力シート!$E$70=第1号様式の１!$C$7,基本情報入力シート!$E$25,IF(基本情報入力シート!$E$70=第1号様式の１!$C$11,基本情報入力シート!$E$43,IF(基本情報入力シート!$E$70=第1号様式の１!$C$18,基本情報入力シート!$E$58,"")))</f>
        <v/>
      </c>
      <c r="P34" s="1484"/>
      <c r="Q34" s="1484"/>
      <c r="R34" s="1484"/>
      <c r="S34" s="1484"/>
      <c r="T34" s="1484"/>
      <c r="U34" s="1484"/>
      <c r="V34" s="1484"/>
      <c r="W34" s="1484"/>
      <c r="X34" s="483"/>
      <c r="BC34" s="479"/>
      <c r="BD34" s="1479"/>
      <c r="BE34" s="1479"/>
      <c r="BF34" s="1479"/>
      <c r="BG34" s="1479"/>
      <c r="BH34" s="1479"/>
      <c r="BI34" s="1479"/>
      <c r="BJ34" s="1480"/>
      <c r="BK34" s="460"/>
      <c r="BL34" s="460" t="s">
        <v>356</v>
      </c>
      <c r="BM34" s="460"/>
      <c r="BN34" s="460"/>
      <c r="BO34" s="1484" t="s">
        <v>449</v>
      </c>
      <c r="BP34" s="1484"/>
      <c r="BQ34" s="1484"/>
      <c r="BR34" s="1484"/>
      <c r="BS34" s="1484"/>
      <c r="BT34" s="1484"/>
      <c r="BU34" s="1484"/>
      <c r="BV34" s="1484"/>
      <c r="BW34" s="1484"/>
      <c r="BX34" s="483"/>
    </row>
    <row r="35" spans="1:76" ht="13.25" hidden="1" customHeight="1">
      <c r="C35" s="479"/>
      <c r="D35" s="1479"/>
      <c r="E35" s="1479"/>
      <c r="F35" s="1479"/>
      <c r="G35" s="1479"/>
      <c r="H35" s="1479"/>
      <c r="I35" s="1479"/>
      <c r="J35" s="1480"/>
      <c r="K35" s="479"/>
      <c r="L35" s="484"/>
      <c r="M35" s="484"/>
      <c r="N35" s="484"/>
      <c r="O35" s="1484"/>
      <c r="P35" s="1484"/>
      <c r="Q35" s="1484"/>
      <c r="R35" s="1484"/>
      <c r="S35" s="1484"/>
      <c r="T35" s="1484"/>
      <c r="U35" s="1484"/>
      <c r="V35" s="1484"/>
      <c r="W35" s="1484"/>
      <c r="X35" s="485"/>
      <c r="AA35" s="459"/>
      <c r="BC35" s="479"/>
      <c r="BD35" s="1479"/>
      <c r="BE35" s="1479"/>
      <c r="BF35" s="1479"/>
      <c r="BG35" s="1479"/>
      <c r="BH35" s="1479"/>
      <c r="BI35" s="1479"/>
      <c r="BJ35" s="1480"/>
      <c r="BK35" s="479"/>
      <c r="BL35" s="484"/>
      <c r="BM35" s="484"/>
      <c r="BN35" s="484"/>
      <c r="BO35" s="1484"/>
      <c r="BP35" s="1484"/>
      <c r="BQ35" s="1484"/>
      <c r="BR35" s="1484"/>
      <c r="BS35" s="1484"/>
      <c r="BT35" s="1484"/>
      <c r="BU35" s="1484"/>
      <c r="BV35" s="1484"/>
      <c r="BW35" s="1484"/>
      <c r="BX35" s="485"/>
    </row>
    <row r="36" spans="1:76" ht="17.5" customHeight="1">
      <c r="C36" s="479"/>
      <c r="D36" s="1479"/>
      <c r="E36" s="1479"/>
      <c r="F36" s="1479"/>
      <c r="G36" s="1479"/>
      <c r="H36" s="1479"/>
      <c r="I36" s="1479"/>
      <c r="J36" s="1480"/>
      <c r="K36" s="460"/>
      <c r="L36" s="460" t="s">
        <v>357</v>
      </c>
      <c r="M36" s="460"/>
      <c r="N36" s="460"/>
      <c r="O36" s="1484" t="str">
        <f>IF(基本情報入力シート!$E$70=第1号様式の１!$C$7,基本情報入力シート!$E$26,IF(基本情報入力シート!$E$70=第1号様式の１!$C$11,基本情報入力シート!$E$44,IF(基本情報入力シート!$E$70=第1号様式の１!$C$18,基本情報入力シート!$E$59,"")))</f>
        <v/>
      </c>
      <c r="P36" s="1484"/>
      <c r="Q36" s="1484"/>
      <c r="R36" s="1484"/>
      <c r="S36" s="1484"/>
      <c r="T36" s="1484"/>
      <c r="U36" s="1484"/>
      <c r="V36" s="1484"/>
      <c r="W36" s="1484"/>
      <c r="X36" s="483"/>
      <c r="BC36" s="479"/>
      <c r="BD36" s="1479"/>
      <c r="BE36" s="1479"/>
      <c r="BF36" s="1479"/>
      <c r="BG36" s="1479"/>
      <c r="BH36" s="1479"/>
      <c r="BI36" s="1479"/>
      <c r="BJ36" s="1480"/>
      <c r="BK36" s="460"/>
      <c r="BL36" s="460" t="s">
        <v>357</v>
      </c>
      <c r="BM36" s="460"/>
      <c r="BN36" s="460"/>
      <c r="BO36" s="1484" t="s">
        <v>452</v>
      </c>
      <c r="BP36" s="1484"/>
      <c r="BQ36" s="1484"/>
      <c r="BR36" s="1484"/>
      <c r="BS36" s="1484"/>
      <c r="BT36" s="1484"/>
      <c r="BU36" s="1484"/>
      <c r="BV36" s="1484"/>
      <c r="BW36" s="1484"/>
      <c r="BX36" s="483"/>
    </row>
    <row r="37" spans="1:76" ht="13.25" hidden="1" customHeight="1">
      <c r="C37" s="479"/>
      <c r="D37" s="1479"/>
      <c r="E37" s="1479"/>
      <c r="F37" s="1479"/>
      <c r="G37" s="1479"/>
      <c r="H37" s="1479"/>
      <c r="I37" s="1479"/>
      <c r="J37" s="1480"/>
      <c r="K37" s="479"/>
      <c r="L37" s="484"/>
      <c r="M37" s="484"/>
      <c r="N37" s="484"/>
      <c r="O37" s="1484"/>
      <c r="P37" s="1484"/>
      <c r="Q37" s="1484"/>
      <c r="R37" s="1484"/>
      <c r="S37" s="1484"/>
      <c r="T37" s="1484"/>
      <c r="U37" s="1484"/>
      <c r="V37" s="1484"/>
      <c r="W37" s="1484"/>
      <c r="X37" s="485"/>
      <c r="AA37" s="459"/>
      <c r="BC37" s="479"/>
      <c r="BD37" s="1479"/>
      <c r="BE37" s="1479"/>
      <c r="BF37" s="1479"/>
      <c r="BG37" s="1479"/>
      <c r="BH37" s="1479"/>
      <c r="BI37" s="1479"/>
      <c r="BJ37" s="1480"/>
      <c r="BK37" s="479"/>
      <c r="BL37" s="484"/>
      <c r="BM37" s="484"/>
      <c r="BN37" s="484"/>
      <c r="BO37" s="1484"/>
      <c r="BP37" s="1484"/>
      <c r="BQ37" s="1484"/>
      <c r="BR37" s="1484"/>
      <c r="BS37" s="1484"/>
      <c r="BT37" s="1484"/>
      <c r="BU37" s="1484"/>
      <c r="BV37" s="1484"/>
      <c r="BW37" s="1484"/>
      <c r="BX37" s="485"/>
    </row>
    <row r="38" spans="1:76" ht="17.5" customHeight="1">
      <c r="C38" s="479"/>
      <c r="D38" s="1479"/>
      <c r="E38" s="1479"/>
      <c r="F38" s="1479"/>
      <c r="G38" s="1479"/>
      <c r="H38" s="1479"/>
      <c r="I38" s="1479"/>
      <c r="J38" s="1480"/>
      <c r="K38" s="460"/>
      <c r="L38" s="460" t="s">
        <v>358</v>
      </c>
      <c r="M38" s="460"/>
      <c r="N38" s="460"/>
      <c r="O38" s="1484" t="str">
        <f>IF(基本情報入力シート!$E$70=第1号様式の１!$C$7,基本情報入力シート!$E$28,IF(基本情報入力シート!$E$70=第1号様式の１!$C$11,基本情報入力シート!$E$46,IF(基本情報入力シート!$E$70=第1号様式の１!$C$18,基本情報入力シート!$E$61,"")))</f>
        <v/>
      </c>
      <c r="P38" s="1484"/>
      <c r="Q38" s="1484"/>
      <c r="R38" s="1484"/>
      <c r="S38" s="1484"/>
      <c r="T38" s="1484"/>
      <c r="U38" s="1484"/>
      <c r="V38" s="1484"/>
      <c r="W38" s="1484"/>
      <c r="X38" s="483"/>
      <c r="BC38" s="479"/>
      <c r="BD38" s="1479"/>
      <c r="BE38" s="1479"/>
      <c r="BF38" s="1479"/>
      <c r="BG38" s="1479"/>
      <c r="BH38" s="1479"/>
      <c r="BI38" s="1479"/>
      <c r="BJ38" s="1480"/>
      <c r="BK38" s="460"/>
      <c r="BL38" s="460" t="s">
        <v>358</v>
      </c>
      <c r="BM38" s="460"/>
      <c r="BN38" s="460"/>
      <c r="BO38" s="1484" t="s">
        <v>904</v>
      </c>
      <c r="BP38" s="1484"/>
      <c r="BQ38" s="1484"/>
      <c r="BR38" s="1484"/>
      <c r="BS38" s="1484"/>
      <c r="BT38" s="1484"/>
      <c r="BU38" s="1484"/>
      <c r="BV38" s="1484"/>
      <c r="BW38" s="1484"/>
      <c r="BX38" s="483"/>
    </row>
    <row r="39" spans="1:76" ht="13.25" hidden="1" customHeight="1">
      <c r="C39" s="479"/>
      <c r="D39" s="1479"/>
      <c r="E39" s="1479"/>
      <c r="F39" s="1479"/>
      <c r="G39" s="1479"/>
      <c r="H39" s="1479"/>
      <c r="I39" s="1479"/>
      <c r="J39" s="1480"/>
      <c r="K39" s="479"/>
      <c r="L39" s="484"/>
      <c r="M39" s="484"/>
      <c r="N39" s="484"/>
      <c r="O39" s="1484"/>
      <c r="P39" s="1484"/>
      <c r="Q39" s="1484"/>
      <c r="R39" s="1484"/>
      <c r="S39" s="1484"/>
      <c r="T39" s="1484"/>
      <c r="U39" s="1484"/>
      <c r="V39" s="1484"/>
      <c r="W39" s="1484"/>
      <c r="X39" s="485"/>
      <c r="AA39" s="459"/>
      <c r="BC39" s="479"/>
      <c r="BD39" s="1479"/>
      <c r="BE39" s="1479"/>
      <c r="BF39" s="1479"/>
      <c r="BG39" s="1479"/>
      <c r="BH39" s="1479"/>
      <c r="BI39" s="1479"/>
      <c r="BJ39" s="1480"/>
      <c r="BK39" s="479"/>
      <c r="BL39" s="484"/>
      <c r="BM39" s="484"/>
      <c r="BN39" s="484"/>
      <c r="BO39" s="1484"/>
      <c r="BP39" s="1484"/>
      <c r="BQ39" s="1484"/>
      <c r="BR39" s="1484"/>
      <c r="BS39" s="1484"/>
      <c r="BT39" s="1484"/>
      <c r="BU39" s="1484"/>
      <c r="BV39" s="1484"/>
      <c r="BW39" s="1484"/>
      <c r="BX39" s="485"/>
    </row>
    <row r="40" spans="1:76" ht="17.5" customHeight="1">
      <c r="C40" s="479"/>
      <c r="D40" s="1479"/>
      <c r="E40" s="1479"/>
      <c r="F40" s="1479"/>
      <c r="G40" s="1479"/>
      <c r="H40" s="1479"/>
      <c r="I40" s="1479"/>
      <c r="J40" s="1480"/>
      <c r="K40" s="460"/>
      <c r="L40" s="460" t="s">
        <v>359</v>
      </c>
      <c r="M40" s="460"/>
      <c r="N40" s="460"/>
      <c r="O40" s="1486" t="str">
        <f>IF(基本情報入力シート!$E$70=第1号様式の１!$C$7,基本情報入力シート!$E$29,IF(基本情報入力シート!$E$70=第1号様式の１!$C$11,基本情報入力シート!$E$47,IF(基本情報入力シート!$E$70=第1号様式の１!$C$18,基本情報入力シート!$E$62,"")))</f>
        <v/>
      </c>
      <c r="P40" s="1486"/>
      <c r="Q40" s="1486"/>
      <c r="R40" s="1486"/>
      <c r="S40" s="1486"/>
      <c r="T40" s="1486"/>
      <c r="U40" s="1486"/>
      <c r="V40" s="1486"/>
      <c r="W40" s="460" t="s">
        <v>360</v>
      </c>
      <c r="X40" s="483"/>
      <c r="BC40" s="479"/>
      <c r="BD40" s="1479"/>
      <c r="BE40" s="1479"/>
      <c r="BF40" s="1479"/>
      <c r="BG40" s="1479"/>
      <c r="BH40" s="1479"/>
      <c r="BI40" s="1479"/>
      <c r="BJ40" s="1480"/>
      <c r="BK40" s="460"/>
      <c r="BL40" s="460" t="s">
        <v>359</v>
      </c>
      <c r="BM40" s="460"/>
      <c r="BN40" s="460"/>
      <c r="BO40" s="1486" t="s">
        <v>796</v>
      </c>
      <c r="BP40" s="1486"/>
      <c r="BQ40" s="1486"/>
      <c r="BR40" s="1486"/>
      <c r="BS40" s="1486"/>
      <c r="BT40" s="1486"/>
      <c r="BU40" s="1486"/>
      <c r="BV40" s="1486"/>
      <c r="BW40" s="460" t="s">
        <v>360</v>
      </c>
      <c r="BX40" s="483"/>
    </row>
    <row r="41" spans="1:76" ht="13.25" hidden="1" customHeight="1">
      <c r="C41" s="479"/>
      <c r="D41" s="1479"/>
      <c r="E41" s="1479"/>
      <c r="F41" s="1479"/>
      <c r="G41" s="1479"/>
      <c r="H41" s="1479"/>
      <c r="I41" s="1479"/>
      <c r="J41" s="1480"/>
      <c r="K41" s="479"/>
      <c r="L41" s="484"/>
      <c r="M41" s="484"/>
      <c r="N41" s="484"/>
      <c r="O41" s="1485"/>
      <c r="P41" s="1485"/>
      <c r="Q41" s="1485"/>
      <c r="R41" s="1485"/>
      <c r="S41" s="1485"/>
      <c r="T41" s="1485"/>
      <c r="U41" s="1485"/>
      <c r="V41" s="1485"/>
      <c r="W41" s="1485"/>
      <c r="X41" s="485"/>
      <c r="AA41" s="459"/>
      <c r="BC41" s="479"/>
      <c r="BD41" s="1479"/>
      <c r="BE41" s="1479"/>
      <c r="BF41" s="1479"/>
      <c r="BG41" s="1479"/>
      <c r="BH41" s="1479"/>
      <c r="BI41" s="1479"/>
      <c r="BJ41" s="1480"/>
      <c r="BK41" s="479"/>
      <c r="BL41" s="484"/>
      <c r="BM41" s="484"/>
      <c r="BN41" s="484"/>
      <c r="BO41" s="1485"/>
      <c r="BP41" s="1485"/>
      <c r="BQ41" s="1485"/>
      <c r="BR41" s="1485"/>
      <c r="BS41" s="1485"/>
      <c r="BT41" s="1485"/>
      <c r="BU41" s="1485"/>
      <c r="BV41" s="1485"/>
      <c r="BW41" s="1485"/>
      <c r="BX41" s="485"/>
    </row>
    <row r="42" spans="1:76" ht="17.5" customHeight="1">
      <c r="C42" s="479"/>
      <c r="D42" s="1479"/>
      <c r="E42" s="1479"/>
      <c r="F42" s="1479"/>
      <c r="G42" s="1479"/>
      <c r="H42" s="1479"/>
      <c r="I42" s="1479"/>
      <c r="J42" s="1480"/>
      <c r="K42" s="486"/>
      <c r="L42" s="460" t="s">
        <v>361</v>
      </c>
      <c r="M42" s="460"/>
      <c r="N42" s="460"/>
      <c r="O42" s="1484" t="str">
        <f>IF(基本情報入力シート!$E$70=第1号様式の１!$C$7,基本情報入力シート!$E$30,IF(基本情報入力シート!$E$70=第1号様式の１!$C$11,基本情報入力シート!$E$48,IF(基本情報入力シート!$E$70=第1号様式の１!$C$18,基本情報入力シート!$E$63,"")))</f>
        <v/>
      </c>
      <c r="P42" s="1484"/>
      <c r="Q42" s="1484"/>
      <c r="R42" s="1484"/>
      <c r="S42" s="1484"/>
      <c r="T42" s="1484"/>
      <c r="U42" s="1484"/>
      <c r="V42" s="1484"/>
      <c r="W42" s="460" t="s">
        <v>360</v>
      </c>
      <c r="X42" s="483"/>
      <c r="BC42" s="479"/>
      <c r="BD42" s="1479"/>
      <c r="BE42" s="1479"/>
      <c r="BF42" s="1479"/>
      <c r="BG42" s="1479"/>
      <c r="BH42" s="1479"/>
      <c r="BI42" s="1479"/>
      <c r="BJ42" s="1480"/>
      <c r="BK42" s="486"/>
      <c r="BL42" s="460" t="s">
        <v>361</v>
      </c>
      <c r="BM42" s="460"/>
      <c r="BN42" s="460"/>
      <c r="BO42" s="1484" t="s">
        <v>905</v>
      </c>
      <c r="BP42" s="1484"/>
      <c r="BQ42" s="1484"/>
      <c r="BR42" s="1484"/>
      <c r="BS42" s="1484"/>
      <c r="BT42" s="1484"/>
      <c r="BU42" s="1484"/>
      <c r="BV42" s="1484"/>
      <c r="BW42" s="460" t="s">
        <v>360</v>
      </c>
      <c r="BX42" s="483"/>
    </row>
    <row r="43" spans="1:76" ht="5.25" customHeight="1">
      <c r="C43" s="487"/>
      <c r="D43" s="1481"/>
      <c r="E43" s="1481"/>
      <c r="F43" s="1481"/>
      <c r="G43" s="1481"/>
      <c r="H43" s="1481"/>
      <c r="I43" s="1481"/>
      <c r="J43" s="1482"/>
      <c r="K43" s="489"/>
      <c r="L43" s="488"/>
      <c r="M43" s="488"/>
      <c r="N43" s="488"/>
      <c r="O43" s="488"/>
      <c r="P43" s="488"/>
      <c r="Q43" s="488"/>
      <c r="R43" s="488"/>
      <c r="S43" s="37"/>
      <c r="T43" s="37"/>
      <c r="U43" s="37"/>
      <c r="V43" s="37"/>
      <c r="W43" s="37"/>
      <c r="X43" s="478"/>
      <c r="BC43" s="487"/>
      <c r="BD43" s="1481"/>
      <c r="BE43" s="1481"/>
      <c r="BF43" s="1481"/>
      <c r="BG43" s="1481"/>
      <c r="BH43" s="1481"/>
      <c r="BI43" s="1481"/>
      <c r="BJ43" s="1482"/>
      <c r="BK43" s="489"/>
      <c r="BL43" s="488"/>
      <c r="BM43" s="488"/>
      <c r="BN43" s="488"/>
      <c r="BO43" s="488"/>
      <c r="BP43" s="488"/>
      <c r="BQ43" s="488"/>
      <c r="BR43" s="488"/>
      <c r="BS43" s="37"/>
      <c r="BT43" s="37"/>
      <c r="BU43" s="37"/>
      <c r="BV43" s="37"/>
      <c r="BW43" s="37"/>
      <c r="BX43" s="478"/>
    </row>
    <row r="44" spans="1:76" s="461" customFormat="1" ht="10.5" customHeight="1">
      <c r="A44" s="459"/>
      <c r="B44" s="459"/>
      <c r="C44" s="490"/>
      <c r="D44" s="480"/>
      <c r="E44" s="480"/>
      <c r="F44" s="480"/>
      <c r="G44" s="480"/>
      <c r="H44" s="480"/>
      <c r="I44" s="480"/>
      <c r="J44" s="480"/>
      <c r="K44" s="460"/>
      <c r="L44" s="460"/>
      <c r="M44" s="460"/>
      <c r="N44" s="460"/>
      <c r="O44" s="460"/>
      <c r="P44" s="460"/>
      <c r="Q44" s="460"/>
      <c r="R44" s="460"/>
      <c r="S44" s="459"/>
      <c r="T44" s="460"/>
      <c r="U44" s="459"/>
      <c r="V44" s="470"/>
      <c r="W44" s="470"/>
      <c r="X44" s="470"/>
      <c r="AB44" s="459"/>
      <c r="AC44" s="459"/>
      <c r="AD44" s="459"/>
      <c r="AE44" s="459"/>
      <c r="AF44" s="459"/>
      <c r="AG44" s="459"/>
      <c r="AH44" s="459"/>
      <c r="AI44" s="459"/>
      <c r="AJ44" s="459"/>
      <c r="AK44" s="459"/>
      <c r="AL44" s="459"/>
      <c r="AM44" s="459"/>
      <c r="AN44" s="459"/>
      <c r="AO44" s="459"/>
      <c r="AP44" s="459"/>
      <c r="AQ44" s="459"/>
      <c r="AR44" s="459"/>
      <c r="AS44" s="459"/>
      <c r="AT44" s="459"/>
      <c r="AU44" s="459"/>
      <c r="AV44" s="459"/>
      <c r="AW44" s="459"/>
      <c r="AX44" s="459"/>
      <c r="AY44" s="459"/>
      <c r="AZ44" s="459"/>
      <c r="BA44" s="459"/>
      <c r="BB44" s="459"/>
      <c r="BC44" s="490"/>
      <c r="BD44" s="480"/>
      <c r="BE44" s="480"/>
      <c r="BF44" s="480"/>
      <c r="BG44" s="480"/>
      <c r="BH44" s="480"/>
      <c r="BI44" s="480"/>
      <c r="BJ44" s="480"/>
      <c r="BK44" s="460"/>
      <c r="BL44" s="460"/>
      <c r="BM44" s="460"/>
      <c r="BN44" s="460"/>
      <c r="BO44" s="460"/>
      <c r="BP44" s="460"/>
      <c r="BQ44" s="460"/>
      <c r="BR44" s="460"/>
      <c r="BS44" s="459"/>
      <c r="BT44" s="460"/>
      <c r="BU44" s="459"/>
      <c r="BV44" s="470"/>
      <c r="BW44" s="470"/>
      <c r="BX44" s="470"/>
    </row>
  </sheetData>
  <sheetProtection algorithmName="SHA-512" hashValue="Jy9XtHNd7rbq/3E8wChZct2cw1I1/VECJxzRrlJ/CI2yWDfRMHYpTNz6KFrku1cNndV+6QZkwr3MIwLKWS8XJA==" saltValue="3+IninKeDid6brtzo1cFTg==" spinCount="100000" sheet="1" objects="1" scenarios="1" selectLockedCells="1"/>
  <mergeCells count="117">
    <mergeCell ref="BT21:BX21"/>
    <mergeCell ref="BN6:BO6"/>
    <mergeCell ref="BQ6:BX6"/>
    <mergeCell ref="BN7:BO7"/>
    <mergeCell ref="BP7:BX7"/>
    <mergeCell ref="BN8:BO8"/>
    <mergeCell ref="BP8:BX8"/>
    <mergeCell ref="BP9:BS9"/>
    <mergeCell ref="BT9:BX9"/>
    <mergeCell ref="BP16:BS16"/>
    <mergeCell ref="BT16:BX16"/>
    <mergeCell ref="N12:O12"/>
    <mergeCell ref="Q12:X12"/>
    <mergeCell ref="AN12:AO12"/>
    <mergeCell ref="AQ12:AX12"/>
    <mergeCell ref="BN12:BO12"/>
    <mergeCell ref="BQ12:BX12"/>
    <mergeCell ref="P13:X13"/>
    <mergeCell ref="AP13:AX13"/>
    <mergeCell ref="BP13:BX13"/>
    <mergeCell ref="AN13:AO13"/>
    <mergeCell ref="BN13:BO13"/>
    <mergeCell ref="P14:X14"/>
    <mergeCell ref="AN14:AO14"/>
    <mergeCell ref="AP14:AX14"/>
    <mergeCell ref="BN14:BO14"/>
    <mergeCell ref="BP14:BX14"/>
    <mergeCell ref="P28:X28"/>
    <mergeCell ref="BK28:BO28"/>
    <mergeCell ref="BP28:BX28"/>
    <mergeCell ref="N15:O15"/>
    <mergeCell ref="AN15:AO15"/>
    <mergeCell ref="BN15:BO15"/>
    <mergeCell ref="P15:R15"/>
    <mergeCell ref="S15:W15"/>
    <mergeCell ref="AP15:AR15"/>
    <mergeCell ref="AS15:AW15"/>
    <mergeCell ref="BP15:BR15"/>
    <mergeCell ref="BS15:BW15"/>
    <mergeCell ref="BN18:BO18"/>
    <mergeCell ref="BQ18:BX18"/>
    <mergeCell ref="BN19:BO19"/>
    <mergeCell ref="BP19:BX19"/>
    <mergeCell ref="BN20:BO20"/>
    <mergeCell ref="BP20:BX20"/>
    <mergeCell ref="BP21:BS21"/>
    <mergeCell ref="D31:J43"/>
    <mergeCell ref="BD31:BJ43"/>
    <mergeCell ref="O32:W32"/>
    <mergeCell ref="BO32:BW32"/>
    <mergeCell ref="O33:W33"/>
    <mergeCell ref="O34:W34"/>
    <mergeCell ref="O42:V42"/>
    <mergeCell ref="BO42:BV42"/>
    <mergeCell ref="O37:W37"/>
    <mergeCell ref="O38:W38"/>
    <mergeCell ref="BO34:BW34"/>
    <mergeCell ref="O35:W35"/>
    <mergeCell ref="BO41:BW41"/>
    <mergeCell ref="O36:W36"/>
    <mergeCell ref="BO33:BW33"/>
    <mergeCell ref="BO35:BW35"/>
    <mergeCell ref="BO37:BW37"/>
    <mergeCell ref="BO39:BW39"/>
    <mergeCell ref="BO36:BW36"/>
    <mergeCell ref="O41:W41"/>
    <mergeCell ref="O40:V40"/>
    <mergeCell ref="BO40:BV40"/>
    <mergeCell ref="BO38:BW38"/>
    <mergeCell ref="O39:W39"/>
    <mergeCell ref="C29:C30"/>
    <mergeCell ref="D29:J30"/>
    <mergeCell ref="K29:X30"/>
    <mergeCell ref="BC29:BC30"/>
    <mergeCell ref="C23:X23"/>
    <mergeCell ref="BC23:BX23"/>
    <mergeCell ref="K25:L25"/>
    <mergeCell ref="M25:O25"/>
    <mergeCell ref="P25:Q25"/>
    <mergeCell ref="R25:X25"/>
    <mergeCell ref="BK25:BL25"/>
    <mergeCell ref="BM25:BO25"/>
    <mergeCell ref="BP25:BQ25"/>
    <mergeCell ref="BR25:BX25"/>
    <mergeCell ref="C26:X26"/>
    <mergeCell ref="BD29:BJ30"/>
    <mergeCell ref="BK29:BX30"/>
    <mergeCell ref="BC26:BX26"/>
    <mergeCell ref="C27:X27"/>
    <mergeCell ref="BC27:BX27"/>
    <mergeCell ref="D28:J28"/>
    <mergeCell ref="BD28:BJ28"/>
    <mergeCell ref="K28:O28"/>
    <mergeCell ref="P7:X7"/>
    <mergeCell ref="N6:O6"/>
    <mergeCell ref="Q6:X6"/>
    <mergeCell ref="N7:O7"/>
    <mergeCell ref="N8:O8"/>
    <mergeCell ref="P8:X8"/>
    <mergeCell ref="BN21:BO21"/>
    <mergeCell ref="P16:S16"/>
    <mergeCell ref="T16:X16"/>
    <mergeCell ref="N9:O9"/>
    <mergeCell ref="P9:S9"/>
    <mergeCell ref="T9:X9"/>
    <mergeCell ref="N18:O18"/>
    <mergeCell ref="Q18:X18"/>
    <mergeCell ref="N19:O19"/>
    <mergeCell ref="P19:X19"/>
    <mergeCell ref="N20:O20"/>
    <mergeCell ref="P20:X20"/>
    <mergeCell ref="N21:O21"/>
    <mergeCell ref="P21:S21"/>
    <mergeCell ref="BN9:BO9"/>
    <mergeCell ref="T21:X21"/>
    <mergeCell ref="N13:O13"/>
    <mergeCell ref="N14:O14"/>
  </mergeCells>
  <phoneticPr fontId="11"/>
  <conditionalFormatting sqref="Q6 P7:P9 T9 Q12 P13:P15 S15 Q18 P19:P21 T21 E25 G25 I25 K25 P25 P28 O32:W38 O40 O42">
    <cfRule type="cellIs" dxfId="42" priority="4" operator="equal">
      <formula>""</formula>
    </cfRule>
  </conditionalFormatting>
  <conditionalFormatting sqref="S3 U3 W3 K29">
    <cfRule type="cellIs" dxfId="41" priority="5" operator="equal">
      <formula>""</formula>
    </cfRule>
  </conditionalFormatting>
  <conditionalFormatting sqref="BQ6 BP7:BP9 BT9 BQ12 BP13:BP15 BS15 BQ18 BP19:BP21 BT21 BE25 BG25 BI25 BK25 BP25 BP28 BO32 BO34 BO36 BO38 BO40 BO42">
    <cfRule type="cellIs" dxfId="40" priority="2" operator="equal">
      <formula>""</formula>
    </cfRule>
  </conditionalFormatting>
  <conditionalFormatting sqref="BS3 BU3 BW3 BK29">
    <cfRule type="cellIs" dxfId="39" priority="3" operator="equal">
      <formula>""</formula>
    </cfRule>
  </conditionalFormatting>
  <dataValidations count="1">
    <dataValidation imeMode="halfAlpha" allowBlank="1" showInputMessage="1" showErrorMessage="1" sqref="O32:W32 O40:V40 BO32:BW32 BO40:BV40" xr:uid="{00000000-0002-0000-1000-00000000000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5A522-9B93-498B-9C51-048798AAF021}">
  <dimension ref="B2:LK16"/>
  <sheetViews>
    <sheetView topLeftCell="A2" zoomScale="84" zoomScaleNormal="84" workbookViewId="0">
      <selection activeCell="LL11" sqref="LL11"/>
    </sheetView>
  </sheetViews>
  <sheetFormatPr defaultRowHeight="18"/>
  <cols>
    <col min="2" max="2" width="15.08203125" customWidth="1"/>
    <col min="3" max="3" width="14.1640625" customWidth="1"/>
    <col min="4" max="4" width="12.9140625" customWidth="1"/>
    <col min="5" max="5" width="11.6640625" customWidth="1"/>
    <col min="6" max="6" width="13.6640625" customWidth="1"/>
    <col min="16" max="16" width="9.58203125" customWidth="1"/>
    <col min="43" max="43" width="15.1640625" customWidth="1"/>
    <col min="44" max="44" width="12.1640625" customWidth="1"/>
    <col min="45" max="45" width="10.1640625" bestFit="1" customWidth="1"/>
    <col min="46" max="49" width="13.08203125" customWidth="1"/>
    <col min="51" max="57" width="8.6640625" hidden="1" customWidth="1"/>
    <col min="58" max="60" width="11.6640625" hidden="1" customWidth="1"/>
    <col min="61" max="66" width="8.6640625" hidden="1" customWidth="1"/>
    <col min="67" max="67" width="13.83203125" hidden="1" customWidth="1"/>
    <col min="68" max="68" width="8.6640625" hidden="1" customWidth="1"/>
    <col min="69" max="69" width="10.08203125" hidden="1" customWidth="1"/>
    <col min="70" max="70" width="12.08203125" hidden="1" customWidth="1"/>
    <col min="71" max="280" width="8.6640625" hidden="1" customWidth="1"/>
    <col min="281" max="281" width="14.75" customWidth="1"/>
    <col min="282" max="320" width="8.6640625" hidden="1" customWidth="1"/>
    <col min="321" max="321" width="14.08203125" customWidth="1"/>
    <col min="322" max="323" width="15.33203125" customWidth="1"/>
  </cols>
  <sheetData>
    <row r="2" spans="2:323">
      <c r="B2" t="s">
        <v>744</v>
      </c>
      <c r="C2" s="378" t="str">
        <f>基本情報入力シート!J2</f>
        <v>Ver3.00</v>
      </c>
    </row>
    <row r="3" spans="2:323">
      <c r="B3" s="654" t="s">
        <v>977</v>
      </c>
      <c r="C3" s="654"/>
    </row>
    <row r="4" spans="2:323">
      <c r="B4" s="654"/>
      <c r="C4">
        <v>1</v>
      </c>
      <c r="D4">
        <v>2</v>
      </c>
      <c r="E4">
        <v>3</v>
      </c>
      <c r="F4">
        <v>4</v>
      </c>
      <c r="G4">
        <v>5</v>
      </c>
      <c r="H4">
        <v>6</v>
      </c>
      <c r="I4">
        <v>7</v>
      </c>
      <c r="J4">
        <v>8</v>
      </c>
      <c r="K4">
        <v>9</v>
      </c>
      <c r="L4">
        <v>10</v>
      </c>
      <c r="M4">
        <v>11</v>
      </c>
      <c r="N4">
        <v>12</v>
      </c>
      <c r="O4">
        <v>13</v>
      </c>
      <c r="P4">
        <v>14</v>
      </c>
      <c r="Q4">
        <v>15</v>
      </c>
      <c r="R4">
        <v>16</v>
      </c>
      <c r="S4">
        <v>17</v>
      </c>
      <c r="T4">
        <v>18</v>
      </c>
      <c r="U4">
        <v>19</v>
      </c>
      <c r="V4">
        <v>20</v>
      </c>
      <c r="W4">
        <v>21</v>
      </c>
      <c r="X4">
        <v>22</v>
      </c>
      <c r="Y4">
        <v>23</v>
      </c>
      <c r="Z4">
        <v>24</v>
      </c>
      <c r="AA4">
        <v>25</v>
      </c>
      <c r="AB4">
        <v>26</v>
      </c>
      <c r="AC4">
        <v>27</v>
      </c>
      <c r="AD4">
        <v>28</v>
      </c>
      <c r="AE4">
        <v>29</v>
      </c>
      <c r="AF4">
        <v>30</v>
      </c>
      <c r="AG4">
        <v>31</v>
      </c>
      <c r="AH4">
        <v>32</v>
      </c>
      <c r="AI4">
        <v>33</v>
      </c>
      <c r="AJ4">
        <v>34</v>
      </c>
      <c r="AK4">
        <v>35</v>
      </c>
      <c r="AL4">
        <v>36</v>
      </c>
      <c r="AM4">
        <v>37</v>
      </c>
      <c r="AN4">
        <v>38</v>
      </c>
      <c r="AO4">
        <v>39</v>
      </c>
      <c r="AP4">
        <v>40</v>
      </c>
      <c r="AQ4">
        <v>41</v>
      </c>
      <c r="AR4">
        <v>42</v>
      </c>
      <c r="AS4">
        <v>43</v>
      </c>
      <c r="AT4">
        <v>44</v>
      </c>
      <c r="AU4">
        <v>45</v>
      </c>
      <c r="AV4">
        <v>46</v>
      </c>
      <c r="AW4">
        <v>47</v>
      </c>
      <c r="AX4">
        <v>48</v>
      </c>
      <c r="AY4">
        <v>49</v>
      </c>
      <c r="AZ4">
        <v>50</v>
      </c>
      <c r="BA4">
        <v>51</v>
      </c>
      <c r="BB4">
        <v>52</v>
      </c>
      <c r="BC4">
        <v>53</v>
      </c>
      <c r="BD4">
        <v>54</v>
      </c>
      <c r="BE4">
        <v>55</v>
      </c>
      <c r="BF4">
        <v>56</v>
      </c>
      <c r="BG4">
        <v>57</v>
      </c>
      <c r="BH4">
        <v>58</v>
      </c>
      <c r="BI4">
        <v>59</v>
      </c>
      <c r="BJ4">
        <v>60</v>
      </c>
      <c r="BK4">
        <v>61</v>
      </c>
      <c r="BL4">
        <v>62</v>
      </c>
      <c r="BM4">
        <v>63</v>
      </c>
      <c r="BN4">
        <v>64</v>
      </c>
      <c r="BO4">
        <v>65</v>
      </c>
      <c r="BP4">
        <v>66</v>
      </c>
      <c r="BQ4">
        <v>67</v>
      </c>
      <c r="BR4">
        <v>68</v>
      </c>
      <c r="BS4">
        <v>69</v>
      </c>
      <c r="BT4">
        <v>70</v>
      </c>
      <c r="BU4">
        <v>71</v>
      </c>
      <c r="BV4">
        <v>72</v>
      </c>
      <c r="BW4">
        <v>73</v>
      </c>
      <c r="BX4">
        <v>74</v>
      </c>
      <c r="BY4">
        <v>75</v>
      </c>
      <c r="BZ4">
        <v>76</v>
      </c>
      <c r="CA4">
        <v>77</v>
      </c>
      <c r="CB4">
        <v>78</v>
      </c>
      <c r="CC4">
        <v>79</v>
      </c>
      <c r="CD4">
        <v>80</v>
      </c>
      <c r="CE4">
        <v>81</v>
      </c>
      <c r="CF4">
        <v>82</v>
      </c>
      <c r="CG4">
        <v>83</v>
      </c>
      <c r="CH4">
        <v>84</v>
      </c>
      <c r="CI4">
        <v>85</v>
      </c>
      <c r="CJ4">
        <v>86</v>
      </c>
      <c r="CK4">
        <v>87</v>
      </c>
      <c r="CL4">
        <v>88</v>
      </c>
      <c r="CM4">
        <v>89</v>
      </c>
      <c r="CN4">
        <v>90</v>
      </c>
      <c r="CO4">
        <v>91</v>
      </c>
      <c r="CP4">
        <v>92</v>
      </c>
      <c r="CQ4">
        <v>93</v>
      </c>
      <c r="CR4">
        <v>94</v>
      </c>
      <c r="CS4">
        <v>95</v>
      </c>
      <c r="CT4">
        <v>96</v>
      </c>
      <c r="CU4">
        <v>97</v>
      </c>
      <c r="CV4">
        <v>98</v>
      </c>
      <c r="CW4">
        <v>99</v>
      </c>
      <c r="CX4">
        <v>100</v>
      </c>
      <c r="CY4">
        <v>101</v>
      </c>
      <c r="CZ4">
        <v>102</v>
      </c>
      <c r="DA4">
        <v>103</v>
      </c>
      <c r="DB4">
        <v>104</v>
      </c>
      <c r="DC4">
        <v>105</v>
      </c>
      <c r="DD4">
        <v>106</v>
      </c>
      <c r="DE4">
        <v>107</v>
      </c>
      <c r="DF4">
        <v>108</v>
      </c>
      <c r="DG4">
        <v>109</v>
      </c>
      <c r="DH4">
        <v>110</v>
      </c>
      <c r="DI4">
        <v>111</v>
      </c>
      <c r="DJ4">
        <v>112</v>
      </c>
      <c r="DK4">
        <v>113</v>
      </c>
      <c r="DL4">
        <v>114</v>
      </c>
      <c r="DM4">
        <v>115</v>
      </c>
      <c r="DN4">
        <v>116</v>
      </c>
      <c r="DO4">
        <v>117</v>
      </c>
      <c r="DP4">
        <v>118</v>
      </c>
      <c r="DQ4">
        <v>119</v>
      </c>
      <c r="DR4">
        <v>120</v>
      </c>
      <c r="DS4">
        <v>121</v>
      </c>
      <c r="DT4">
        <v>122</v>
      </c>
      <c r="DU4">
        <v>123</v>
      </c>
      <c r="DV4">
        <v>124</v>
      </c>
      <c r="DW4">
        <v>125</v>
      </c>
      <c r="DX4">
        <v>126</v>
      </c>
      <c r="DY4">
        <v>127</v>
      </c>
      <c r="DZ4">
        <v>128</v>
      </c>
      <c r="EA4">
        <v>129</v>
      </c>
      <c r="EB4">
        <v>130</v>
      </c>
      <c r="EC4">
        <v>131</v>
      </c>
      <c r="ED4">
        <v>132</v>
      </c>
      <c r="EE4">
        <v>133</v>
      </c>
      <c r="EF4">
        <v>134</v>
      </c>
      <c r="EG4">
        <v>135</v>
      </c>
      <c r="EH4">
        <v>136</v>
      </c>
      <c r="EI4">
        <v>137</v>
      </c>
      <c r="EJ4">
        <v>138</v>
      </c>
      <c r="EK4">
        <v>139</v>
      </c>
      <c r="EL4">
        <v>140</v>
      </c>
      <c r="EM4">
        <v>141</v>
      </c>
      <c r="EN4">
        <v>142</v>
      </c>
      <c r="EO4">
        <v>143</v>
      </c>
      <c r="EP4">
        <v>144</v>
      </c>
      <c r="EQ4">
        <v>145</v>
      </c>
      <c r="ER4">
        <v>146</v>
      </c>
      <c r="ES4">
        <v>147</v>
      </c>
      <c r="ET4">
        <v>148</v>
      </c>
      <c r="EU4">
        <v>149</v>
      </c>
      <c r="EV4">
        <v>150</v>
      </c>
      <c r="EW4">
        <v>151</v>
      </c>
      <c r="EX4">
        <v>152</v>
      </c>
      <c r="EY4">
        <v>153</v>
      </c>
      <c r="EZ4">
        <v>154</v>
      </c>
      <c r="FA4">
        <v>155</v>
      </c>
      <c r="FB4">
        <v>156</v>
      </c>
      <c r="FC4">
        <v>157</v>
      </c>
      <c r="FD4">
        <v>158</v>
      </c>
      <c r="FE4">
        <v>159</v>
      </c>
      <c r="FF4">
        <v>160</v>
      </c>
      <c r="FG4">
        <v>161</v>
      </c>
      <c r="FH4">
        <v>162</v>
      </c>
      <c r="FI4">
        <v>163</v>
      </c>
      <c r="FJ4">
        <v>164</v>
      </c>
      <c r="FK4">
        <v>165</v>
      </c>
      <c r="FL4">
        <v>166</v>
      </c>
      <c r="FM4">
        <v>167</v>
      </c>
      <c r="FN4">
        <v>168</v>
      </c>
      <c r="FO4">
        <v>169</v>
      </c>
      <c r="FP4">
        <v>170</v>
      </c>
      <c r="FQ4">
        <v>171</v>
      </c>
      <c r="FR4">
        <v>172</v>
      </c>
      <c r="FS4">
        <v>173</v>
      </c>
      <c r="FT4">
        <v>174</v>
      </c>
      <c r="FU4">
        <v>175</v>
      </c>
      <c r="FV4">
        <v>176</v>
      </c>
      <c r="FW4">
        <v>177</v>
      </c>
      <c r="FX4">
        <v>178</v>
      </c>
      <c r="FY4">
        <v>179</v>
      </c>
      <c r="FZ4">
        <v>180</v>
      </c>
      <c r="GA4">
        <v>181</v>
      </c>
      <c r="GB4">
        <v>182</v>
      </c>
      <c r="GC4">
        <v>183</v>
      </c>
      <c r="GD4">
        <v>184</v>
      </c>
      <c r="GE4">
        <v>185</v>
      </c>
      <c r="GF4">
        <v>186</v>
      </c>
      <c r="GG4">
        <v>187</v>
      </c>
      <c r="GH4">
        <v>188</v>
      </c>
      <c r="GI4">
        <v>189</v>
      </c>
      <c r="GJ4">
        <v>190</v>
      </c>
      <c r="GK4">
        <v>191</v>
      </c>
      <c r="GL4">
        <v>192</v>
      </c>
      <c r="GM4">
        <v>193</v>
      </c>
      <c r="GN4">
        <v>194</v>
      </c>
      <c r="GO4">
        <v>195</v>
      </c>
      <c r="GP4">
        <v>196</v>
      </c>
      <c r="GQ4">
        <v>197</v>
      </c>
      <c r="GR4">
        <v>198</v>
      </c>
      <c r="GS4">
        <v>199</v>
      </c>
      <c r="GT4">
        <v>200</v>
      </c>
      <c r="GU4">
        <v>201</v>
      </c>
      <c r="GV4">
        <v>202</v>
      </c>
      <c r="GW4">
        <v>203</v>
      </c>
      <c r="GX4">
        <v>204</v>
      </c>
      <c r="GY4">
        <v>205</v>
      </c>
      <c r="GZ4">
        <v>206</v>
      </c>
      <c r="HA4">
        <v>207</v>
      </c>
      <c r="HB4">
        <v>208</v>
      </c>
      <c r="HC4">
        <v>209</v>
      </c>
      <c r="HD4">
        <v>210</v>
      </c>
      <c r="HE4">
        <v>211</v>
      </c>
      <c r="HF4">
        <v>212</v>
      </c>
      <c r="HG4">
        <v>213</v>
      </c>
      <c r="HH4">
        <v>214</v>
      </c>
      <c r="HI4">
        <v>215</v>
      </c>
      <c r="HJ4">
        <v>216</v>
      </c>
      <c r="HK4">
        <v>217</v>
      </c>
      <c r="HL4">
        <v>218</v>
      </c>
      <c r="HM4">
        <v>219</v>
      </c>
      <c r="HN4">
        <v>220</v>
      </c>
      <c r="HO4">
        <v>221</v>
      </c>
      <c r="HP4">
        <v>222</v>
      </c>
      <c r="HQ4">
        <v>223</v>
      </c>
      <c r="HR4">
        <v>224</v>
      </c>
      <c r="HS4">
        <v>225</v>
      </c>
      <c r="HT4">
        <v>226</v>
      </c>
      <c r="HU4">
        <v>227</v>
      </c>
      <c r="HV4">
        <v>228</v>
      </c>
      <c r="HW4">
        <v>229</v>
      </c>
      <c r="HX4">
        <v>230</v>
      </c>
      <c r="HY4">
        <v>231</v>
      </c>
      <c r="HZ4">
        <v>232</v>
      </c>
      <c r="IA4">
        <v>233</v>
      </c>
      <c r="IB4">
        <v>234</v>
      </c>
      <c r="IC4">
        <v>235</v>
      </c>
      <c r="ID4">
        <v>236</v>
      </c>
      <c r="IE4">
        <v>237</v>
      </c>
      <c r="IF4">
        <v>238</v>
      </c>
      <c r="IG4">
        <v>239</v>
      </c>
      <c r="IH4">
        <v>240</v>
      </c>
      <c r="II4">
        <v>241</v>
      </c>
      <c r="IJ4">
        <v>242</v>
      </c>
      <c r="IK4">
        <v>243</v>
      </c>
      <c r="IL4">
        <v>244</v>
      </c>
      <c r="IM4">
        <v>245</v>
      </c>
      <c r="IN4">
        <v>246</v>
      </c>
      <c r="IO4">
        <v>247</v>
      </c>
      <c r="IP4">
        <v>248</v>
      </c>
      <c r="IQ4">
        <v>249</v>
      </c>
      <c r="IR4">
        <v>250</v>
      </c>
      <c r="IS4">
        <v>251</v>
      </c>
      <c r="IT4">
        <v>252</v>
      </c>
      <c r="IU4">
        <v>253</v>
      </c>
      <c r="IV4">
        <v>254</v>
      </c>
      <c r="IW4">
        <v>255</v>
      </c>
      <c r="IX4">
        <v>256</v>
      </c>
      <c r="IY4">
        <v>257</v>
      </c>
      <c r="IZ4">
        <v>258</v>
      </c>
      <c r="JA4">
        <v>259</v>
      </c>
      <c r="JB4">
        <v>260</v>
      </c>
      <c r="JC4">
        <v>261</v>
      </c>
      <c r="JD4">
        <v>262</v>
      </c>
      <c r="JE4">
        <v>263</v>
      </c>
      <c r="JF4">
        <v>264</v>
      </c>
      <c r="JG4">
        <v>265</v>
      </c>
      <c r="JH4">
        <v>266</v>
      </c>
      <c r="JI4">
        <v>267</v>
      </c>
      <c r="JJ4">
        <v>268</v>
      </c>
      <c r="JK4">
        <v>269</v>
      </c>
      <c r="JL4">
        <v>270</v>
      </c>
      <c r="JM4">
        <v>271</v>
      </c>
      <c r="JN4">
        <v>272</v>
      </c>
      <c r="JO4">
        <v>273</v>
      </c>
      <c r="JP4">
        <v>274</v>
      </c>
      <c r="JQ4">
        <v>275</v>
      </c>
      <c r="JR4">
        <v>276</v>
      </c>
      <c r="JS4">
        <v>277</v>
      </c>
      <c r="JT4">
        <v>278</v>
      </c>
      <c r="JU4">
        <v>279</v>
      </c>
      <c r="JV4">
        <v>280</v>
      </c>
      <c r="JW4">
        <v>281</v>
      </c>
      <c r="JX4">
        <v>282</v>
      </c>
      <c r="JY4">
        <v>283</v>
      </c>
      <c r="JZ4">
        <v>284</v>
      </c>
      <c r="KA4">
        <v>285</v>
      </c>
      <c r="KB4">
        <v>286</v>
      </c>
      <c r="KC4">
        <v>287</v>
      </c>
      <c r="KD4">
        <v>288</v>
      </c>
      <c r="KE4">
        <v>289</v>
      </c>
      <c r="KF4">
        <v>290</v>
      </c>
      <c r="KG4">
        <v>291</v>
      </c>
      <c r="KH4">
        <v>292</v>
      </c>
      <c r="KI4">
        <v>293</v>
      </c>
      <c r="KJ4">
        <v>294</v>
      </c>
      <c r="KK4">
        <v>295</v>
      </c>
      <c r="KL4">
        <v>296</v>
      </c>
      <c r="KM4">
        <v>297</v>
      </c>
      <c r="KN4">
        <v>298</v>
      </c>
      <c r="KO4">
        <v>299</v>
      </c>
      <c r="KP4">
        <v>300</v>
      </c>
      <c r="KQ4">
        <v>301</v>
      </c>
      <c r="KR4">
        <v>302</v>
      </c>
      <c r="KS4">
        <v>303</v>
      </c>
      <c r="KT4">
        <v>304</v>
      </c>
      <c r="KU4">
        <v>305</v>
      </c>
      <c r="KV4">
        <v>306</v>
      </c>
      <c r="KW4">
        <v>307</v>
      </c>
      <c r="KX4">
        <v>308</v>
      </c>
      <c r="KY4">
        <v>309</v>
      </c>
      <c r="KZ4">
        <v>310</v>
      </c>
      <c r="LA4">
        <v>311</v>
      </c>
      <c r="LB4">
        <v>312</v>
      </c>
      <c r="LC4">
        <v>313</v>
      </c>
      <c r="LD4">
        <v>314</v>
      </c>
      <c r="LE4">
        <v>315</v>
      </c>
      <c r="LF4">
        <v>316</v>
      </c>
      <c r="LG4">
        <v>317</v>
      </c>
      <c r="LH4">
        <v>318</v>
      </c>
      <c r="LI4">
        <v>319</v>
      </c>
      <c r="LJ4">
        <v>320</v>
      </c>
      <c r="LK4">
        <v>321</v>
      </c>
    </row>
    <row r="5" spans="2:323">
      <c r="B5" t="s">
        <v>959</v>
      </c>
      <c r="N5" s="738" t="s">
        <v>968</v>
      </c>
      <c r="O5" s="738"/>
      <c r="P5" s="738"/>
      <c r="Q5" s="738"/>
      <c r="R5" s="738"/>
      <c r="S5" s="738"/>
      <c r="T5" s="738"/>
      <c r="U5" s="738"/>
      <c r="V5" s="738"/>
      <c r="W5" s="738"/>
      <c r="X5" s="738"/>
      <c r="Y5" t="s">
        <v>969</v>
      </c>
      <c r="AJ5" t="s">
        <v>970</v>
      </c>
      <c r="AP5" t="s">
        <v>971</v>
      </c>
      <c r="AY5" t="s">
        <v>986</v>
      </c>
    </row>
    <row r="6" spans="2:323" ht="39" customHeight="1">
      <c r="B6" s="714" t="s">
        <v>964</v>
      </c>
      <c r="C6" s="713" t="s">
        <v>741</v>
      </c>
      <c r="D6" s="714"/>
      <c r="E6" s="715" t="s">
        <v>1055</v>
      </c>
      <c r="F6" s="714" t="s">
        <v>961</v>
      </c>
      <c r="G6" s="714"/>
      <c r="H6" s="714" t="s">
        <v>645</v>
      </c>
      <c r="I6" s="714"/>
      <c r="J6" s="714"/>
      <c r="K6" s="714"/>
      <c r="L6" s="714"/>
      <c r="M6" s="714"/>
      <c r="N6" s="714" t="s">
        <v>964</v>
      </c>
      <c r="O6" s="714"/>
      <c r="P6" s="715" t="s">
        <v>1055</v>
      </c>
      <c r="Q6" s="714" t="s">
        <v>961</v>
      </c>
      <c r="R6" s="714"/>
      <c r="S6" s="714" t="s">
        <v>645</v>
      </c>
      <c r="T6" s="714"/>
      <c r="U6" s="714"/>
      <c r="V6" s="714"/>
      <c r="W6" s="714"/>
      <c r="X6" s="714"/>
      <c r="Y6" s="714" t="s">
        <v>964</v>
      </c>
      <c r="Z6" s="714"/>
      <c r="AA6" s="714" t="s">
        <v>960</v>
      </c>
      <c r="AB6" s="714" t="s">
        <v>961</v>
      </c>
      <c r="AC6" s="714"/>
      <c r="AD6" s="714" t="s">
        <v>645</v>
      </c>
      <c r="AE6" s="714"/>
      <c r="AF6" s="714"/>
      <c r="AG6" s="714"/>
      <c r="AH6" s="714"/>
      <c r="AI6" s="714"/>
      <c r="AJ6" s="714" t="s">
        <v>645</v>
      </c>
      <c r="AK6" s="714"/>
      <c r="AL6" s="714"/>
      <c r="AM6" s="714"/>
      <c r="AN6" s="714"/>
      <c r="AO6" s="714"/>
      <c r="AP6" s="714"/>
      <c r="AQ6" s="714"/>
      <c r="AR6" s="714"/>
      <c r="AS6" s="714"/>
      <c r="AT6" s="714"/>
      <c r="AU6" s="714"/>
      <c r="AV6" s="714"/>
      <c r="AW6" s="714"/>
      <c r="AX6" s="714"/>
      <c r="AY6" s="714" t="s">
        <v>985</v>
      </c>
      <c r="AZ6" s="714"/>
      <c r="BA6" s="714"/>
      <c r="BB6" s="714"/>
      <c r="BC6" s="714"/>
      <c r="BD6" s="714"/>
      <c r="BE6" s="714"/>
      <c r="BF6" s="714"/>
      <c r="BG6" s="714"/>
      <c r="BH6" s="714"/>
      <c r="BI6" s="714" t="s">
        <v>989</v>
      </c>
      <c r="BJ6" s="714"/>
      <c r="BK6" s="714"/>
      <c r="BL6" s="714"/>
      <c r="BM6" s="714"/>
      <c r="BN6" s="714"/>
      <c r="BO6" s="714"/>
      <c r="BP6" s="714"/>
      <c r="BQ6" s="714"/>
      <c r="BR6" s="714"/>
      <c r="BS6" s="714" t="s">
        <v>994</v>
      </c>
      <c r="BT6" s="714"/>
      <c r="BU6" s="714"/>
      <c r="BV6" s="714"/>
      <c r="BW6" s="714"/>
      <c r="BX6" s="714"/>
      <c r="BY6" s="714"/>
      <c r="BZ6" s="714"/>
      <c r="CA6" s="714"/>
      <c r="CB6" s="714"/>
      <c r="CC6" s="714" t="s">
        <v>995</v>
      </c>
      <c r="CD6" s="714"/>
      <c r="CE6" s="714"/>
      <c r="CF6" s="714"/>
      <c r="CG6" s="714"/>
      <c r="CH6" s="714"/>
      <c r="CI6" s="714"/>
      <c r="CJ6" s="714"/>
      <c r="CK6" s="714"/>
      <c r="CL6" s="714"/>
      <c r="CM6" s="714" t="s">
        <v>996</v>
      </c>
      <c r="CN6" s="714"/>
      <c r="CO6" s="714"/>
      <c r="CP6" s="714"/>
      <c r="CQ6" s="714"/>
      <c r="CR6" s="714"/>
      <c r="CS6" s="714"/>
      <c r="CT6" s="714"/>
      <c r="CU6" s="714"/>
      <c r="CV6" s="714"/>
      <c r="CW6" s="714" t="s">
        <v>997</v>
      </c>
      <c r="CX6" s="714"/>
      <c r="CY6" s="714"/>
      <c r="CZ6" s="714"/>
      <c r="DA6" s="714"/>
      <c r="DB6" s="714"/>
      <c r="DC6" s="714"/>
      <c r="DD6" s="714"/>
      <c r="DE6" s="714"/>
      <c r="DF6" s="714"/>
      <c r="DG6" s="714" t="s">
        <v>998</v>
      </c>
      <c r="DH6" s="714"/>
      <c r="DI6" s="714"/>
      <c r="DJ6" s="714"/>
      <c r="DK6" s="714"/>
      <c r="DL6" s="714"/>
      <c r="DM6" s="714"/>
      <c r="DN6" s="714"/>
      <c r="DO6" s="714"/>
      <c r="DP6" s="714"/>
      <c r="DQ6" s="714" t="s">
        <v>999</v>
      </c>
      <c r="DR6" s="714"/>
      <c r="DS6" s="714"/>
      <c r="DT6" s="714"/>
      <c r="DU6" s="714"/>
      <c r="DV6" s="714"/>
      <c r="DW6" s="714"/>
      <c r="DX6" s="714"/>
      <c r="DY6" s="714"/>
      <c r="DZ6" s="714"/>
      <c r="EA6" s="714" t="s">
        <v>1000</v>
      </c>
      <c r="EB6" s="714"/>
      <c r="EC6" s="714"/>
      <c r="ED6" s="714"/>
      <c r="EE6" s="714"/>
      <c r="EF6" s="714"/>
      <c r="EG6" s="714"/>
      <c r="EH6" s="714"/>
      <c r="EI6" s="714"/>
      <c r="EJ6" s="714"/>
      <c r="EK6" s="714" t="s">
        <v>1001</v>
      </c>
      <c r="EL6" s="714"/>
      <c r="EM6" s="714"/>
      <c r="EN6" s="714"/>
      <c r="EO6" s="714"/>
      <c r="EP6" s="714"/>
      <c r="EQ6" s="714"/>
      <c r="ER6" s="714"/>
      <c r="ES6" s="714"/>
      <c r="ET6" s="714"/>
      <c r="EU6" s="714" t="s">
        <v>1002</v>
      </c>
      <c r="EV6" s="714"/>
      <c r="EW6" s="714"/>
      <c r="EX6" s="714"/>
      <c r="EY6" s="714"/>
      <c r="EZ6" s="714"/>
      <c r="FA6" s="714"/>
      <c r="FB6" s="714"/>
      <c r="FC6" s="714"/>
      <c r="FD6" s="714"/>
      <c r="FE6" s="714" t="s">
        <v>1003</v>
      </c>
      <c r="FF6" s="714"/>
      <c r="FG6" s="714"/>
      <c r="FH6" s="714"/>
      <c r="FI6" s="714"/>
      <c r="FJ6" s="714"/>
      <c r="FK6" s="714"/>
      <c r="FL6" s="714"/>
      <c r="FM6" s="714"/>
      <c r="FN6" s="714"/>
      <c r="FO6" s="714" t="s">
        <v>1004</v>
      </c>
      <c r="FP6" s="714"/>
      <c r="FQ6" s="714"/>
      <c r="FR6" s="714"/>
      <c r="FS6" s="714"/>
      <c r="FT6" s="714"/>
      <c r="FU6" s="714"/>
      <c r="FV6" s="714"/>
      <c r="FW6" s="714"/>
      <c r="FX6" s="714"/>
      <c r="FY6" s="714" t="s">
        <v>1005</v>
      </c>
      <c r="FZ6" s="714"/>
      <c r="GA6" s="714"/>
      <c r="GB6" s="714"/>
      <c r="GC6" s="714"/>
      <c r="GD6" s="714"/>
      <c r="GE6" s="714"/>
      <c r="GF6" s="714"/>
      <c r="GG6" s="714"/>
      <c r="GH6" s="714"/>
      <c r="GI6" s="714" t="s">
        <v>1006</v>
      </c>
      <c r="GJ6" s="714"/>
      <c r="GK6" s="714"/>
      <c r="GL6" s="714"/>
      <c r="GM6" s="714"/>
      <c r="GN6" s="714"/>
      <c r="GO6" s="714"/>
      <c r="GP6" s="714"/>
      <c r="GQ6" s="714"/>
      <c r="GR6" s="714"/>
      <c r="GS6" s="714" t="s">
        <v>1007</v>
      </c>
      <c r="GT6" s="714"/>
      <c r="GU6" s="714"/>
      <c r="GV6" s="714"/>
      <c r="GW6" s="714"/>
      <c r="GX6" s="714"/>
      <c r="GY6" s="714"/>
      <c r="GZ6" s="714"/>
      <c r="HA6" s="714"/>
      <c r="HB6" s="714"/>
      <c r="HC6" s="714" t="s">
        <v>1008</v>
      </c>
      <c r="HD6" s="714"/>
      <c r="HE6" s="714"/>
      <c r="HF6" s="714"/>
      <c r="HG6" s="714"/>
      <c r="HH6" s="714"/>
      <c r="HI6" s="714"/>
      <c r="HJ6" s="714"/>
      <c r="HK6" s="714"/>
      <c r="HL6" s="714"/>
      <c r="HM6" s="714" t="s">
        <v>1009</v>
      </c>
      <c r="HN6" s="714"/>
      <c r="HO6" s="714"/>
      <c r="HP6" s="714"/>
      <c r="HQ6" s="714"/>
      <c r="HR6" s="714"/>
      <c r="HS6" s="714"/>
      <c r="HT6" s="714"/>
      <c r="HU6" s="714"/>
      <c r="HV6" s="714"/>
      <c r="HW6" s="714" t="s">
        <v>1010</v>
      </c>
      <c r="HX6" s="714"/>
      <c r="HY6" s="714"/>
      <c r="HZ6" s="714"/>
      <c r="IA6" s="714"/>
      <c r="IB6" s="714"/>
      <c r="IC6" s="714"/>
      <c r="ID6" s="714"/>
      <c r="IE6" s="714"/>
      <c r="IF6" s="714"/>
      <c r="IG6" s="714" t="s">
        <v>1011</v>
      </c>
      <c r="IH6" s="714"/>
      <c r="II6" s="714"/>
      <c r="IJ6" s="714"/>
      <c r="IK6" s="714"/>
      <c r="IL6" s="714"/>
      <c r="IM6" s="714"/>
      <c r="IN6" s="714"/>
      <c r="IO6" s="714"/>
      <c r="IP6" s="714"/>
      <c r="IQ6" s="714" t="s">
        <v>1012</v>
      </c>
      <c r="IR6" s="714"/>
      <c r="IS6" s="714"/>
      <c r="IT6" s="714"/>
      <c r="IU6" s="714"/>
      <c r="IV6" s="714"/>
      <c r="IW6" s="714"/>
      <c r="IX6" s="714"/>
      <c r="IY6" s="714"/>
      <c r="IZ6" s="714"/>
      <c r="JA6" s="714" t="s">
        <v>1013</v>
      </c>
      <c r="JB6" s="714"/>
      <c r="JC6" s="714"/>
      <c r="JD6" s="714"/>
      <c r="JE6" s="714"/>
      <c r="JF6" s="714"/>
      <c r="JG6" s="714"/>
      <c r="JH6" s="714"/>
      <c r="JI6" s="714"/>
      <c r="JJ6" s="714"/>
      <c r="JK6" s="714" t="s">
        <v>1014</v>
      </c>
      <c r="JL6" s="714"/>
      <c r="JM6" s="714"/>
      <c r="JN6" s="714"/>
      <c r="JO6" s="714"/>
      <c r="JP6" s="714"/>
      <c r="JQ6" s="714"/>
      <c r="JR6" s="714"/>
      <c r="JS6" s="714"/>
      <c r="JT6" s="714"/>
      <c r="JU6" s="714" t="s">
        <v>1015</v>
      </c>
      <c r="JV6" s="714"/>
      <c r="JW6" s="714"/>
      <c r="JX6" s="714"/>
      <c r="JY6" s="714"/>
      <c r="JZ6" s="714"/>
      <c r="KA6" s="714"/>
      <c r="KB6" s="714"/>
      <c r="KC6" s="714"/>
      <c r="KD6" s="714"/>
      <c r="KE6" s="714" t="s">
        <v>1016</v>
      </c>
      <c r="KF6" s="714"/>
      <c r="KG6" s="714"/>
      <c r="KH6" s="714"/>
      <c r="KI6" s="714"/>
      <c r="KJ6" s="714"/>
      <c r="KK6" s="714"/>
      <c r="KL6" s="714"/>
      <c r="KM6" s="714"/>
      <c r="KN6" s="714"/>
      <c r="KO6" s="714" t="s">
        <v>1017</v>
      </c>
      <c r="KP6" s="714"/>
      <c r="KQ6" s="714"/>
      <c r="KR6" s="714"/>
      <c r="KS6" s="714"/>
      <c r="KT6" s="714"/>
      <c r="KU6" s="714"/>
      <c r="KV6" s="714"/>
      <c r="KW6" s="714"/>
      <c r="KX6" s="714"/>
      <c r="KY6" s="714" t="s">
        <v>1018</v>
      </c>
      <c r="KZ6" s="714"/>
      <c r="LA6" s="714"/>
      <c r="LB6" s="714"/>
      <c r="LC6" s="714"/>
      <c r="LD6" s="714"/>
      <c r="LE6" s="714"/>
      <c r="LF6" s="714"/>
      <c r="LG6" s="714"/>
      <c r="LH6" s="714"/>
      <c r="LI6" s="714"/>
      <c r="LJ6" s="714"/>
      <c r="LK6" s="712"/>
    </row>
    <row r="7" spans="2:323" s="671" customFormat="1" ht="63" customHeight="1" thickBot="1">
      <c r="B7" s="711" t="s">
        <v>419</v>
      </c>
      <c r="C7" s="718"/>
      <c r="D7" s="719" t="s">
        <v>519</v>
      </c>
      <c r="E7" s="719" t="s">
        <v>425</v>
      </c>
      <c r="F7" s="719" t="s">
        <v>962</v>
      </c>
      <c r="G7" s="719" t="s">
        <v>963</v>
      </c>
      <c r="H7" s="719" t="s">
        <v>424</v>
      </c>
      <c r="I7" s="719" t="s">
        <v>965</v>
      </c>
      <c r="J7" s="719" t="s">
        <v>966</v>
      </c>
      <c r="K7" s="719" t="s">
        <v>967</v>
      </c>
      <c r="L7" s="720" t="s">
        <v>990</v>
      </c>
      <c r="M7" s="720" t="s">
        <v>991</v>
      </c>
      <c r="N7" s="719" t="s">
        <v>419</v>
      </c>
      <c r="O7" s="719" t="s">
        <v>519</v>
      </c>
      <c r="P7" s="719" t="s">
        <v>425</v>
      </c>
      <c r="Q7" s="719" t="s">
        <v>962</v>
      </c>
      <c r="R7" s="719" t="s">
        <v>963</v>
      </c>
      <c r="S7" s="719" t="s">
        <v>424</v>
      </c>
      <c r="T7" s="719" t="s">
        <v>965</v>
      </c>
      <c r="U7" s="719" t="s">
        <v>966</v>
      </c>
      <c r="V7" s="719" t="s">
        <v>967</v>
      </c>
      <c r="W7" s="720" t="s">
        <v>990</v>
      </c>
      <c r="X7" s="720" t="s">
        <v>991</v>
      </c>
      <c r="Y7" s="719" t="s">
        <v>419</v>
      </c>
      <c r="Z7" s="719" t="s">
        <v>519</v>
      </c>
      <c r="AA7" s="719" t="s">
        <v>425</v>
      </c>
      <c r="AB7" s="719" t="s">
        <v>962</v>
      </c>
      <c r="AC7" s="719" t="s">
        <v>963</v>
      </c>
      <c r="AD7" s="719" t="s">
        <v>424</v>
      </c>
      <c r="AE7" s="719" t="s">
        <v>965</v>
      </c>
      <c r="AF7" s="719" t="s">
        <v>966</v>
      </c>
      <c r="AG7" s="719" t="s">
        <v>967</v>
      </c>
      <c r="AH7" s="720" t="s">
        <v>990</v>
      </c>
      <c r="AI7" s="720" t="s">
        <v>991</v>
      </c>
      <c r="AJ7" s="719" t="s">
        <v>964</v>
      </c>
      <c r="AK7" s="719" t="s">
        <v>424</v>
      </c>
      <c r="AL7" s="719" t="s">
        <v>965</v>
      </c>
      <c r="AM7" s="719" t="s">
        <v>966</v>
      </c>
      <c r="AN7" s="719" t="s">
        <v>967</v>
      </c>
      <c r="AO7" s="720" t="s">
        <v>990</v>
      </c>
      <c r="AP7" s="720" t="s">
        <v>991</v>
      </c>
      <c r="AQ7" s="719" t="s">
        <v>972</v>
      </c>
      <c r="AR7" s="719" t="s">
        <v>534</v>
      </c>
      <c r="AS7" s="719" t="s">
        <v>973</v>
      </c>
      <c r="AT7" s="719" t="s">
        <v>975</v>
      </c>
      <c r="AU7" s="719" t="s">
        <v>976</v>
      </c>
      <c r="AV7" s="721" t="s">
        <v>607</v>
      </c>
      <c r="AW7" s="719" t="s">
        <v>445</v>
      </c>
      <c r="AX7" s="719" t="s">
        <v>614</v>
      </c>
      <c r="AY7" s="719" t="s">
        <v>737</v>
      </c>
      <c r="AZ7" s="719" t="s">
        <v>578</v>
      </c>
      <c r="BA7" s="719" t="s">
        <v>559</v>
      </c>
      <c r="BB7" s="720" t="s">
        <v>560</v>
      </c>
      <c r="BC7" s="719" t="s">
        <v>561</v>
      </c>
      <c r="BD7" s="719" t="s">
        <v>987</v>
      </c>
      <c r="BE7" s="719" t="s">
        <v>798</v>
      </c>
      <c r="BF7" s="719" t="s">
        <v>988</v>
      </c>
      <c r="BG7" s="720" t="s">
        <v>992</v>
      </c>
      <c r="BH7" s="721" t="s">
        <v>993</v>
      </c>
      <c r="BI7" s="719" t="s">
        <v>737</v>
      </c>
      <c r="BJ7" s="719" t="s">
        <v>578</v>
      </c>
      <c r="BK7" s="719" t="s">
        <v>559</v>
      </c>
      <c r="BL7" s="720" t="s">
        <v>560</v>
      </c>
      <c r="BM7" s="719" t="s">
        <v>561</v>
      </c>
      <c r="BN7" s="719" t="s">
        <v>987</v>
      </c>
      <c r="BO7" s="719" t="s">
        <v>798</v>
      </c>
      <c r="BP7" s="719" t="s">
        <v>988</v>
      </c>
      <c r="BQ7" s="720" t="s">
        <v>992</v>
      </c>
      <c r="BR7" s="721" t="s">
        <v>993</v>
      </c>
      <c r="BS7" s="719" t="s">
        <v>737</v>
      </c>
      <c r="BT7" s="719" t="s">
        <v>578</v>
      </c>
      <c r="BU7" s="719" t="s">
        <v>559</v>
      </c>
      <c r="BV7" s="720" t="s">
        <v>560</v>
      </c>
      <c r="BW7" s="719" t="s">
        <v>561</v>
      </c>
      <c r="BX7" s="719" t="s">
        <v>987</v>
      </c>
      <c r="BY7" s="719" t="s">
        <v>798</v>
      </c>
      <c r="BZ7" s="719" t="s">
        <v>988</v>
      </c>
      <c r="CA7" s="720" t="s">
        <v>992</v>
      </c>
      <c r="CB7" s="721" t="s">
        <v>993</v>
      </c>
      <c r="CC7" s="719" t="s">
        <v>737</v>
      </c>
      <c r="CD7" s="719" t="s">
        <v>578</v>
      </c>
      <c r="CE7" s="719" t="s">
        <v>559</v>
      </c>
      <c r="CF7" s="720" t="s">
        <v>560</v>
      </c>
      <c r="CG7" s="719" t="s">
        <v>561</v>
      </c>
      <c r="CH7" s="719" t="s">
        <v>987</v>
      </c>
      <c r="CI7" s="719" t="s">
        <v>798</v>
      </c>
      <c r="CJ7" s="719" t="s">
        <v>988</v>
      </c>
      <c r="CK7" s="720" t="s">
        <v>992</v>
      </c>
      <c r="CL7" s="721" t="s">
        <v>993</v>
      </c>
      <c r="CM7" s="719" t="s">
        <v>737</v>
      </c>
      <c r="CN7" s="719" t="s">
        <v>578</v>
      </c>
      <c r="CO7" s="719" t="s">
        <v>559</v>
      </c>
      <c r="CP7" s="720" t="s">
        <v>560</v>
      </c>
      <c r="CQ7" s="719" t="s">
        <v>561</v>
      </c>
      <c r="CR7" s="719" t="s">
        <v>987</v>
      </c>
      <c r="CS7" s="719" t="s">
        <v>798</v>
      </c>
      <c r="CT7" s="719" t="s">
        <v>988</v>
      </c>
      <c r="CU7" s="720" t="s">
        <v>992</v>
      </c>
      <c r="CV7" s="721" t="s">
        <v>993</v>
      </c>
      <c r="CW7" s="719" t="s">
        <v>737</v>
      </c>
      <c r="CX7" s="719" t="s">
        <v>578</v>
      </c>
      <c r="CY7" s="719" t="s">
        <v>559</v>
      </c>
      <c r="CZ7" s="720" t="s">
        <v>560</v>
      </c>
      <c r="DA7" s="719" t="s">
        <v>561</v>
      </c>
      <c r="DB7" s="719" t="s">
        <v>987</v>
      </c>
      <c r="DC7" s="719" t="s">
        <v>798</v>
      </c>
      <c r="DD7" s="719" t="s">
        <v>988</v>
      </c>
      <c r="DE7" s="720" t="s">
        <v>992</v>
      </c>
      <c r="DF7" s="721" t="s">
        <v>993</v>
      </c>
      <c r="DG7" s="719" t="s">
        <v>737</v>
      </c>
      <c r="DH7" s="719" t="s">
        <v>578</v>
      </c>
      <c r="DI7" s="719" t="s">
        <v>559</v>
      </c>
      <c r="DJ7" s="720" t="s">
        <v>560</v>
      </c>
      <c r="DK7" s="719" t="s">
        <v>561</v>
      </c>
      <c r="DL7" s="719" t="s">
        <v>987</v>
      </c>
      <c r="DM7" s="719" t="s">
        <v>798</v>
      </c>
      <c r="DN7" s="719" t="s">
        <v>988</v>
      </c>
      <c r="DO7" s="720" t="s">
        <v>992</v>
      </c>
      <c r="DP7" s="721" t="s">
        <v>993</v>
      </c>
      <c r="DQ7" s="719" t="s">
        <v>737</v>
      </c>
      <c r="DR7" s="719" t="s">
        <v>578</v>
      </c>
      <c r="DS7" s="719" t="s">
        <v>559</v>
      </c>
      <c r="DT7" s="720" t="s">
        <v>560</v>
      </c>
      <c r="DU7" s="719" t="s">
        <v>561</v>
      </c>
      <c r="DV7" s="719" t="s">
        <v>987</v>
      </c>
      <c r="DW7" s="719" t="s">
        <v>798</v>
      </c>
      <c r="DX7" s="719" t="s">
        <v>988</v>
      </c>
      <c r="DY7" s="720" t="s">
        <v>992</v>
      </c>
      <c r="DZ7" s="721" t="s">
        <v>993</v>
      </c>
      <c r="EA7" s="719" t="s">
        <v>737</v>
      </c>
      <c r="EB7" s="719" t="s">
        <v>578</v>
      </c>
      <c r="EC7" s="719" t="s">
        <v>559</v>
      </c>
      <c r="ED7" s="720" t="s">
        <v>560</v>
      </c>
      <c r="EE7" s="719" t="s">
        <v>561</v>
      </c>
      <c r="EF7" s="719" t="s">
        <v>987</v>
      </c>
      <c r="EG7" s="719" t="s">
        <v>798</v>
      </c>
      <c r="EH7" s="719" t="s">
        <v>988</v>
      </c>
      <c r="EI7" s="720" t="s">
        <v>992</v>
      </c>
      <c r="EJ7" s="721" t="s">
        <v>993</v>
      </c>
      <c r="EK7" s="719" t="s">
        <v>737</v>
      </c>
      <c r="EL7" s="719" t="s">
        <v>578</v>
      </c>
      <c r="EM7" s="719" t="s">
        <v>559</v>
      </c>
      <c r="EN7" s="720" t="s">
        <v>560</v>
      </c>
      <c r="EO7" s="719" t="s">
        <v>561</v>
      </c>
      <c r="EP7" s="719" t="s">
        <v>987</v>
      </c>
      <c r="EQ7" s="719" t="s">
        <v>798</v>
      </c>
      <c r="ER7" s="719" t="s">
        <v>988</v>
      </c>
      <c r="ES7" s="720" t="s">
        <v>992</v>
      </c>
      <c r="ET7" s="721" t="s">
        <v>993</v>
      </c>
      <c r="EU7" s="719" t="s">
        <v>737</v>
      </c>
      <c r="EV7" s="719" t="s">
        <v>578</v>
      </c>
      <c r="EW7" s="719" t="s">
        <v>559</v>
      </c>
      <c r="EX7" s="720" t="s">
        <v>560</v>
      </c>
      <c r="EY7" s="719" t="s">
        <v>561</v>
      </c>
      <c r="EZ7" s="719" t="s">
        <v>987</v>
      </c>
      <c r="FA7" s="719" t="s">
        <v>798</v>
      </c>
      <c r="FB7" s="719" t="s">
        <v>988</v>
      </c>
      <c r="FC7" s="720" t="s">
        <v>992</v>
      </c>
      <c r="FD7" s="721" t="s">
        <v>993</v>
      </c>
      <c r="FE7" s="719" t="s">
        <v>737</v>
      </c>
      <c r="FF7" s="719" t="s">
        <v>578</v>
      </c>
      <c r="FG7" s="719" t="s">
        <v>559</v>
      </c>
      <c r="FH7" s="720" t="s">
        <v>560</v>
      </c>
      <c r="FI7" s="719" t="s">
        <v>561</v>
      </c>
      <c r="FJ7" s="719" t="s">
        <v>987</v>
      </c>
      <c r="FK7" s="719" t="s">
        <v>798</v>
      </c>
      <c r="FL7" s="719" t="s">
        <v>988</v>
      </c>
      <c r="FM7" s="720" t="s">
        <v>992</v>
      </c>
      <c r="FN7" s="721" t="s">
        <v>993</v>
      </c>
      <c r="FO7" s="719" t="s">
        <v>737</v>
      </c>
      <c r="FP7" s="719" t="s">
        <v>578</v>
      </c>
      <c r="FQ7" s="719" t="s">
        <v>559</v>
      </c>
      <c r="FR7" s="720" t="s">
        <v>560</v>
      </c>
      <c r="FS7" s="719" t="s">
        <v>561</v>
      </c>
      <c r="FT7" s="719" t="s">
        <v>987</v>
      </c>
      <c r="FU7" s="719" t="s">
        <v>798</v>
      </c>
      <c r="FV7" s="719" t="s">
        <v>988</v>
      </c>
      <c r="FW7" s="720" t="s">
        <v>992</v>
      </c>
      <c r="FX7" s="721" t="s">
        <v>993</v>
      </c>
      <c r="FY7" s="719" t="s">
        <v>737</v>
      </c>
      <c r="FZ7" s="719" t="s">
        <v>578</v>
      </c>
      <c r="GA7" s="719" t="s">
        <v>559</v>
      </c>
      <c r="GB7" s="720" t="s">
        <v>560</v>
      </c>
      <c r="GC7" s="719" t="s">
        <v>561</v>
      </c>
      <c r="GD7" s="719" t="s">
        <v>987</v>
      </c>
      <c r="GE7" s="719" t="s">
        <v>798</v>
      </c>
      <c r="GF7" s="719" t="s">
        <v>988</v>
      </c>
      <c r="GG7" s="720" t="s">
        <v>992</v>
      </c>
      <c r="GH7" s="721" t="s">
        <v>993</v>
      </c>
      <c r="GI7" s="719" t="s">
        <v>737</v>
      </c>
      <c r="GJ7" s="719" t="s">
        <v>578</v>
      </c>
      <c r="GK7" s="719" t="s">
        <v>559</v>
      </c>
      <c r="GL7" s="720" t="s">
        <v>560</v>
      </c>
      <c r="GM7" s="719" t="s">
        <v>561</v>
      </c>
      <c r="GN7" s="719" t="s">
        <v>987</v>
      </c>
      <c r="GO7" s="719" t="s">
        <v>798</v>
      </c>
      <c r="GP7" s="719" t="s">
        <v>988</v>
      </c>
      <c r="GQ7" s="720" t="s">
        <v>992</v>
      </c>
      <c r="GR7" s="721" t="s">
        <v>993</v>
      </c>
      <c r="GS7" s="719" t="s">
        <v>737</v>
      </c>
      <c r="GT7" s="719" t="s">
        <v>578</v>
      </c>
      <c r="GU7" s="719" t="s">
        <v>559</v>
      </c>
      <c r="GV7" s="720" t="s">
        <v>560</v>
      </c>
      <c r="GW7" s="719" t="s">
        <v>561</v>
      </c>
      <c r="GX7" s="719" t="s">
        <v>987</v>
      </c>
      <c r="GY7" s="719" t="s">
        <v>798</v>
      </c>
      <c r="GZ7" s="719" t="s">
        <v>988</v>
      </c>
      <c r="HA7" s="720" t="s">
        <v>992</v>
      </c>
      <c r="HB7" s="721" t="s">
        <v>993</v>
      </c>
      <c r="HC7" s="719" t="s">
        <v>737</v>
      </c>
      <c r="HD7" s="719" t="s">
        <v>578</v>
      </c>
      <c r="HE7" s="719" t="s">
        <v>559</v>
      </c>
      <c r="HF7" s="720" t="s">
        <v>560</v>
      </c>
      <c r="HG7" s="719" t="s">
        <v>561</v>
      </c>
      <c r="HH7" s="719" t="s">
        <v>987</v>
      </c>
      <c r="HI7" s="719" t="s">
        <v>798</v>
      </c>
      <c r="HJ7" s="719" t="s">
        <v>988</v>
      </c>
      <c r="HK7" s="720" t="s">
        <v>992</v>
      </c>
      <c r="HL7" s="721" t="s">
        <v>993</v>
      </c>
      <c r="HM7" s="719" t="s">
        <v>737</v>
      </c>
      <c r="HN7" s="719" t="s">
        <v>578</v>
      </c>
      <c r="HO7" s="719" t="s">
        <v>559</v>
      </c>
      <c r="HP7" s="720" t="s">
        <v>560</v>
      </c>
      <c r="HQ7" s="719" t="s">
        <v>561</v>
      </c>
      <c r="HR7" s="719" t="s">
        <v>987</v>
      </c>
      <c r="HS7" s="719" t="s">
        <v>798</v>
      </c>
      <c r="HT7" s="719" t="s">
        <v>988</v>
      </c>
      <c r="HU7" s="720" t="s">
        <v>992</v>
      </c>
      <c r="HV7" s="721" t="s">
        <v>993</v>
      </c>
      <c r="HW7" s="719" t="s">
        <v>737</v>
      </c>
      <c r="HX7" s="719" t="s">
        <v>578</v>
      </c>
      <c r="HY7" s="719" t="s">
        <v>559</v>
      </c>
      <c r="HZ7" s="720" t="s">
        <v>560</v>
      </c>
      <c r="IA7" s="719" t="s">
        <v>561</v>
      </c>
      <c r="IB7" s="719" t="s">
        <v>987</v>
      </c>
      <c r="IC7" s="719" t="s">
        <v>798</v>
      </c>
      <c r="ID7" s="719" t="s">
        <v>988</v>
      </c>
      <c r="IE7" s="720" t="s">
        <v>992</v>
      </c>
      <c r="IF7" s="721" t="s">
        <v>993</v>
      </c>
      <c r="IG7" s="719" t="s">
        <v>737</v>
      </c>
      <c r="IH7" s="719" t="s">
        <v>578</v>
      </c>
      <c r="II7" s="719" t="s">
        <v>559</v>
      </c>
      <c r="IJ7" s="720" t="s">
        <v>560</v>
      </c>
      <c r="IK7" s="719" t="s">
        <v>561</v>
      </c>
      <c r="IL7" s="719" t="s">
        <v>987</v>
      </c>
      <c r="IM7" s="719" t="s">
        <v>798</v>
      </c>
      <c r="IN7" s="719" t="s">
        <v>988</v>
      </c>
      <c r="IO7" s="720" t="s">
        <v>992</v>
      </c>
      <c r="IP7" s="721" t="s">
        <v>993</v>
      </c>
      <c r="IQ7" s="719" t="s">
        <v>737</v>
      </c>
      <c r="IR7" s="719" t="s">
        <v>578</v>
      </c>
      <c r="IS7" s="719" t="s">
        <v>559</v>
      </c>
      <c r="IT7" s="720" t="s">
        <v>560</v>
      </c>
      <c r="IU7" s="719" t="s">
        <v>561</v>
      </c>
      <c r="IV7" s="719" t="s">
        <v>987</v>
      </c>
      <c r="IW7" s="719" t="s">
        <v>798</v>
      </c>
      <c r="IX7" s="719" t="s">
        <v>988</v>
      </c>
      <c r="IY7" s="720" t="s">
        <v>992</v>
      </c>
      <c r="IZ7" s="721" t="s">
        <v>993</v>
      </c>
      <c r="JA7" s="719" t="s">
        <v>737</v>
      </c>
      <c r="JB7" s="719" t="s">
        <v>578</v>
      </c>
      <c r="JC7" s="719" t="s">
        <v>559</v>
      </c>
      <c r="JD7" s="720" t="s">
        <v>560</v>
      </c>
      <c r="JE7" s="719" t="s">
        <v>561</v>
      </c>
      <c r="JF7" s="719" t="s">
        <v>987</v>
      </c>
      <c r="JG7" s="719" t="s">
        <v>798</v>
      </c>
      <c r="JH7" s="719" t="s">
        <v>988</v>
      </c>
      <c r="JI7" s="720" t="s">
        <v>992</v>
      </c>
      <c r="JJ7" s="721" t="s">
        <v>993</v>
      </c>
      <c r="JK7" s="719" t="s">
        <v>737</v>
      </c>
      <c r="JL7" s="719" t="s">
        <v>578</v>
      </c>
      <c r="JM7" s="719" t="s">
        <v>559</v>
      </c>
      <c r="JN7" s="720" t="s">
        <v>560</v>
      </c>
      <c r="JO7" s="719" t="s">
        <v>561</v>
      </c>
      <c r="JP7" s="719" t="s">
        <v>987</v>
      </c>
      <c r="JQ7" s="719" t="s">
        <v>798</v>
      </c>
      <c r="JR7" s="719" t="s">
        <v>988</v>
      </c>
      <c r="JS7" s="720" t="s">
        <v>992</v>
      </c>
      <c r="JT7" s="721" t="s">
        <v>993</v>
      </c>
      <c r="JU7" s="719" t="s">
        <v>737</v>
      </c>
      <c r="JV7" s="719" t="s">
        <v>578</v>
      </c>
      <c r="JW7" s="719" t="s">
        <v>559</v>
      </c>
      <c r="JX7" s="720" t="s">
        <v>560</v>
      </c>
      <c r="JY7" s="719" t="s">
        <v>561</v>
      </c>
      <c r="JZ7" s="719" t="s">
        <v>987</v>
      </c>
      <c r="KA7" s="719" t="s">
        <v>798</v>
      </c>
      <c r="KB7" s="719" t="s">
        <v>988</v>
      </c>
      <c r="KC7" s="720" t="s">
        <v>992</v>
      </c>
      <c r="KD7" s="721" t="s">
        <v>993</v>
      </c>
      <c r="KE7" s="719" t="s">
        <v>737</v>
      </c>
      <c r="KF7" s="719" t="s">
        <v>578</v>
      </c>
      <c r="KG7" s="719" t="s">
        <v>559</v>
      </c>
      <c r="KH7" s="720" t="s">
        <v>560</v>
      </c>
      <c r="KI7" s="719" t="s">
        <v>561</v>
      </c>
      <c r="KJ7" s="719" t="s">
        <v>987</v>
      </c>
      <c r="KK7" s="719" t="s">
        <v>798</v>
      </c>
      <c r="KL7" s="719" t="s">
        <v>988</v>
      </c>
      <c r="KM7" s="720" t="s">
        <v>992</v>
      </c>
      <c r="KN7" s="721" t="s">
        <v>993</v>
      </c>
      <c r="KO7" s="719" t="s">
        <v>737</v>
      </c>
      <c r="KP7" s="719" t="s">
        <v>578</v>
      </c>
      <c r="KQ7" s="719" t="s">
        <v>559</v>
      </c>
      <c r="KR7" s="720" t="s">
        <v>560</v>
      </c>
      <c r="KS7" s="719" t="s">
        <v>561</v>
      </c>
      <c r="KT7" s="719" t="s">
        <v>987</v>
      </c>
      <c r="KU7" s="719" t="s">
        <v>798</v>
      </c>
      <c r="KV7" s="719" t="s">
        <v>988</v>
      </c>
      <c r="KW7" s="720" t="s">
        <v>992</v>
      </c>
      <c r="KX7" s="721" t="s">
        <v>993</v>
      </c>
      <c r="KY7" s="719" t="s">
        <v>737</v>
      </c>
      <c r="KZ7" s="719" t="s">
        <v>578</v>
      </c>
      <c r="LA7" s="719" t="s">
        <v>559</v>
      </c>
      <c r="LB7" s="720" t="s">
        <v>560</v>
      </c>
      <c r="LC7" s="719" t="s">
        <v>561</v>
      </c>
      <c r="LD7" s="719" t="s">
        <v>987</v>
      </c>
      <c r="LE7" s="719" t="s">
        <v>798</v>
      </c>
      <c r="LF7" s="719" t="s">
        <v>988</v>
      </c>
      <c r="LG7" s="720" t="s">
        <v>992</v>
      </c>
      <c r="LH7" s="721" t="s">
        <v>993</v>
      </c>
      <c r="LI7" s="722" t="s">
        <v>1056</v>
      </c>
      <c r="LJ7" s="719" t="s">
        <v>632</v>
      </c>
      <c r="LK7" s="723" t="s">
        <v>1057</v>
      </c>
    </row>
    <row r="8" spans="2:323" s="129" customFormat="1" ht="18.5" thickBot="1">
      <c r="B8" s="717">
        <f>基本情報入力シート!$E$13</f>
        <v>0</v>
      </c>
      <c r="C8" s="724">
        <f>基本情報入力シート!$E$3</f>
        <v>0</v>
      </c>
      <c r="D8" s="725">
        <f>基本情報入力シート!$E$14</f>
        <v>0</v>
      </c>
      <c r="E8" s="725">
        <f>基本情報入力シート!$E$15</f>
        <v>0</v>
      </c>
      <c r="F8" s="725">
        <f>基本情報入力シート!$E$21</f>
        <v>0</v>
      </c>
      <c r="G8" s="725">
        <f>基本情報入力シート!$E$23</f>
        <v>0</v>
      </c>
      <c r="H8" s="725">
        <f>基本情報入力シート!$E$24</f>
        <v>0</v>
      </c>
      <c r="I8" s="725">
        <f>基本情報入力シート!$E$25</f>
        <v>0</v>
      </c>
      <c r="J8" s="725">
        <f>基本情報入力シート!$E$26</f>
        <v>0</v>
      </c>
      <c r="K8" s="725">
        <f>基本情報入力シート!$E$28</f>
        <v>0</v>
      </c>
      <c r="L8" s="726">
        <f>基本情報入力シート!$E$29</f>
        <v>0</v>
      </c>
      <c r="M8" s="725">
        <f>基本情報入力シート!$E$30</f>
        <v>0</v>
      </c>
      <c r="N8" s="725" t="str">
        <f>IF(基本情報入力シート!$E$32="","",基本情報入力シート!$E$32)</f>
        <v/>
      </c>
      <c r="O8" s="725" t="str">
        <f>IF(基本情報入力シート!$E$33="","",基本情報入力シート!$E$33)</f>
        <v/>
      </c>
      <c r="P8" s="725" t="str">
        <f>IF(基本情報入力シート!$E34="","",基本情報入力シート!$E34)</f>
        <v/>
      </c>
      <c r="Q8" s="725" t="str">
        <f>IF(基本情報入力シート!$E39="","",基本情報入力シート!$E39)</f>
        <v/>
      </c>
      <c r="R8" s="725" t="str">
        <f>IF(基本情報入力シート!$E41="","",基本情報入力シート!$E41)</f>
        <v/>
      </c>
      <c r="S8" s="725" t="str">
        <f>IF(基本情報入力シート!$E42="","",基本情報入力シート!$E42)</f>
        <v/>
      </c>
      <c r="T8" s="725" t="str">
        <f>IF(基本情報入力シート!$E43="","",基本情報入力シート!$E43)</f>
        <v/>
      </c>
      <c r="U8" s="725" t="str">
        <f>IF(基本情報入力シート!$E44="","",基本情報入力シート!$E44)</f>
        <v/>
      </c>
      <c r="V8" s="725" t="str">
        <f>IF(基本情報入力シート!$E46="","",基本情報入力シート!$E46)</f>
        <v/>
      </c>
      <c r="W8" s="725" t="str">
        <f>IF(基本情報入力シート!$E47="","",基本情報入力シート!$E47)</f>
        <v/>
      </c>
      <c r="X8" s="725" t="str">
        <f>IF(基本情報入力シート!$E48="","",基本情報入力シート!$E48)</f>
        <v/>
      </c>
      <c r="Y8" s="725" t="str">
        <f>IF(基本情報入力シート!$E51="","",基本情報入力シート!$E51)</f>
        <v/>
      </c>
      <c r="Z8" s="725" t="str">
        <f>IF(基本情報入力シート!$E52="","",基本情報入力シート!$E52)</f>
        <v/>
      </c>
      <c r="AA8" s="725" t="str">
        <f>IF(基本情報入力シート!$E53="","",基本情報入力シート!$E53)</f>
        <v/>
      </c>
      <c r="AB8" s="725" t="str">
        <f>IF(基本情報入力シート!$E54="","",基本情報入力シート!$E54)</f>
        <v/>
      </c>
      <c r="AC8" s="725" t="str">
        <f>IF(基本情報入力シート!$E56="","",基本情報入力シート!$E56)</f>
        <v/>
      </c>
      <c r="AD8" s="725" t="str">
        <f>IF(基本情報入力シート!$E57="","",基本情報入力シート!$E57)</f>
        <v/>
      </c>
      <c r="AE8" s="725" t="str">
        <f>IF(基本情報入力シート!$E58="","",基本情報入力シート!$E58)</f>
        <v/>
      </c>
      <c r="AF8" s="725" t="str">
        <f>IF(基本情報入力シート!$E59="","",基本情報入力シート!$E59)</f>
        <v/>
      </c>
      <c r="AG8" s="725" t="str">
        <f>IF(基本情報入力シート!$E61="","",基本情報入力シート!$E61)</f>
        <v/>
      </c>
      <c r="AH8" s="725" t="str">
        <f>IF(基本情報入力シート!$E62="","",基本情報入力シート!$E62)</f>
        <v/>
      </c>
      <c r="AI8" s="725" t="str">
        <f>IF(基本情報入力シート!$E63="","",基本情報入力シート!$E63)</f>
        <v/>
      </c>
      <c r="AJ8" s="725" t="str">
        <f>第1号様式の１!$I$27</f>
        <v/>
      </c>
      <c r="AK8" s="725" t="str">
        <f>第1号様式の１!$I$28</f>
        <v/>
      </c>
      <c r="AL8" s="725" t="str">
        <f>第1号様式の１!$I$29</f>
        <v/>
      </c>
      <c r="AM8" s="725" t="str">
        <f>第1号様式の１!$I$30</f>
        <v/>
      </c>
      <c r="AN8" s="725" t="str">
        <f>第1号様式の１!$I$31</f>
        <v/>
      </c>
      <c r="AO8" s="725" t="str">
        <f>第1号様式の１!$I$32</f>
        <v/>
      </c>
      <c r="AP8" s="725" t="str">
        <f>第1号様式の１!$I$33</f>
        <v/>
      </c>
      <c r="AQ8" s="727">
        <f>基本情報入力シート!$E$6</f>
        <v>0</v>
      </c>
      <c r="AR8" s="728" t="str">
        <f>基本情報入力シート!$H$85</f>
        <v/>
      </c>
      <c r="AS8" s="729" t="str">
        <f>基本情報入力シート!$E$87</f>
        <v/>
      </c>
      <c r="AT8" s="725" t="str">
        <f>IF(基本情報入力シート!I74="","",基本情報入力シート!I74)</f>
        <v/>
      </c>
      <c r="AU8" s="725" t="str">
        <f>IF(基本情報入力シート!I75="","",基本情報入力シート!I75)</f>
        <v/>
      </c>
      <c r="AV8" s="725" t="str">
        <f>IF(基本情報入力シート!I76="","",基本情報入力シート!I76)</f>
        <v/>
      </c>
      <c r="AW8" s="725" t="str">
        <f>IF(基本情報入力シート!I77="","",基本情報入力シート!I77)</f>
        <v/>
      </c>
      <c r="AX8" s="725">
        <f>SUM(AT8:AW8)</f>
        <v>0</v>
      </c>
      <c r="AY8" s="725">
        <f>【公社書式】助成対象経費内訳!M$4</f>
        <v>0</v>
      </c>
      <c r="AZ8" s="725">
        <f>【公社書式】助成対象経費内訳!N$4</f>
        <v>0</v>
      </c>
      <c r="BA8" s="725" t="str">
        <f>【公社書式】助成対象経費内訳!O$4</f>
        <v/>
      </c>
      <c r="BB8" s="725" t="str">
        <f>【公社書式】助成対象経費内訳!P$4</f>
        <v/>
      </c>
      <c r="BC8" s="725" t="str">
        <f>【公社書式】助成対象経費内訳!Q$4</f>
        <v/>
      </c>
      <c r="BD8" s="725" t="str">
        <f>【公社書式】助成対象経費内訳!R$4</f>
        <v/>
      </c>
      <c r="BE8" s="725" t="str">
        <f>【公社書式】助成対象経費内訳!S$4</f>
        <v/>
      </c>
      <c r="BF8" s="725" t="str">
        <f>【公社書式】助成対象経費内訳!T$4</f>
        <v/>
      </c>
      <c r="BG8" s="725" t="str">
        <f>【公社書式】助成対象経費内訳!U$4</f>
        <v/>
      </c>
      <c r="BH8" s="725" t="str">
        <f>【公社書式】助成対象経費内訳!V$4</f>
        <v/>
      </c>
      <c r="BI8" s="725" t="str">
        <f>IF(【公社書式】助成対象経費内訳!M$5="","",【公社書式】助成対象経費内訳!M$5)</f>
        <v/>
      </c>
      <c r="BJ8" s="725" t="str">
        <f>IF(【公社書式】助成対象経費内訳!N$5="","",【公社書式】助成対象経費内訳!N$5)</f>
        <v/>
      </c>
      <c r="BK8" s="725" t="str">
        <f>IF(【公社書式】助成対象経費内訳!O$5="","",【公社書式】助成対象経費内訳!O$5)</f>
        <v/>
      </c>
      <c r="BL8" s="725" t="str">
        <f>IF(【公社書式】助成対象経費内訳!P$5="","",【公社書式】助成対象経費内訳!P$5)</f>
        <v/>
      </c>
      <c r="BM8" s="725" t="str">
        <f>IF(【公社書式】助成対象経費内訳!Q$5="","",【公社書式】助成対象経費内訳!Q$5)</f>
        <v/>
      </c>
      <c r="BN8" s="725" t="str">
        <f>IF(【公社書式】助成対象経費内訳!R$5="","",【公社書式】助成対象経費内訳!R$5)</f>
        <v/>
      </c>
      <c r="BO8" s="725" t="str">
        <f>IF(【公社書式】助成対象経費内訳!S$5="","",【公社書式】助成対象経費内訳!S$5)</f>
        <v/>
      </c>
      <c r="BP8" s="725" t="str">
        <f>IF(【公社書式】助成対象経費内訳!T$5="","",【公社書式】助成対象経費内訳!T$5)</f>
        <v/>
      </c>
      <c r="BQ8" s="725" t="str">
        <f>IF(【公社書式】助成対象経費内訳!U$5="","",【公社書式】助成対象経費内訳!U$5)</f>
        <v/>
      </c>
      <c r="BR8" s="725" t="str">
        <f>IF(【公社書式】助成対象経費内訳!V$5="","",【公社書式】助成対象経費内訳!V$5)</f>
        <v/>
      </c>
      <c r="BS8" s="725" t="str">
        <f>IF(【公社書式】助成対象経費内訳!M$6="","",【公社書式】助成対象経費内訳!M$6)</f>
        <v/>
      </c>
      <c r="BT8" s="725" t="str">
        <f>IF(【公社書式】助成対象経費内訳!N$6="","",【公社書式】助成対象経費内訳!N$6)</f>
        <v/>
      </c>
      <c r="BU8" s="725" t="str">
        <f>IF(【公社書式】助成対象経費内訳!O$6="","",【公社書式】助成対象経費内訳!O$6)</f>
        <v/>
      </c>
      <c r="BV8" s="725" t="str">
        <f>IF(【公社書式】助成対象経費内訳!P$6="","",【公社書式】助成対象経費内訳!P$6)</f>
        <v/>
      </c>
      <c r="BW8" s="725" t="str">
        <f>IF(【公社書式】助成対象経費内訳!Q$6="","",【公社書式】助成対象経費内訳!Q$6)</f>
        <v/>
      </c>
      <c r="BX8" s="725" t="str">
        <f>IF(【公社書式】助成対象経費内訳!R$6="","",【公社書式】助成対象経費内訳!R$6)</f>
        <v/>
      </c>
      <c r="BY8" s="725" t="str">
        <f>IF(【公社書式】助成対象経費内訳!S$6="","",【公社書式】助成対象経費内訳!S$6)</f>
        <v/>
      </c>
      <c r="BZ8" s="725" t="str">
        <f>IF(【公社書式】助成対象経費内訳!T$6="","",【公社書式】助成対象経費内訳!T$6)</f>
        <v/>
      </c>
      <c r="CA8" s="725" t="str">
        <f>IF(【公社書式】助成対象経費内訳!U$6="","",【公社書式】助成対象経費内訳!U$6)</f>
        <v/>
      </c>
      <c r="CB8" s="725" t="str">
        <f>IF(【公社書式】助成対象経費内訳!V$6="","",【公社書式】助成対象経費内訳!V$6)</f>
        <v/>
      </c>
      <c r="CC8" s="725" t="str">
        <f>IF(【公社書式】助成対象経費内訳!M$7="","",【公社書式】助成対象経費内訳!M$7)</f>
        <v/>
      </c>
      <c r="CD8" s="725" t="str">
        <f>IF(【公社書式】助成対象経費内訳!N$7="","",【公社書式】助成対象経費内訳!N$7)</f>
        <v/>
      </c>
      <c r="CE8" s="725" t="str">
        <f>IF(【公社書式】助成対象経費内訳!O$7="","",【公社書式】助成対象経費内訳!O$7)</f>
        <v/>
      </c>
      <c r="CF8" s="725" t="str">
        <f>IF(【公社書式】助成対象経費内訳!P$7="","",【公社書式】助成対象経費内訳!P$7)</f>
        <v/>
      </c>
      <c r="CG8" s="725" t="str">
        <f>IF(【公社書式】助成対象経費内訳!Q$7="","",【公社書式】助成対象経費内訳!Q$7)</f>
        <v/>
      </c>
      <c r="CH8" s="725" t="str">
        <f>IF(【公社書式】助成対象経費内訳!R$7="","",【公社書式】助成対象経費内訳!R$7)</f>
        <v/>
      </c>
      <c r="CI8" s="725" t="str">
        <f>IF(【公社書式】助成対象経費内訳!S$7="","",【公社書式】助成対象経費内訳!S$7)</f>
        <v/>
      </c>
      <c r="CJ8" s="725" t="str">
        <f>IF(【公社書式】助成対象経費内訳!T$7="","",【公社書式】助成対象経費内訳!T$7)</f>
        <v/>
      </c>
      <c r="CK8" s="725" t="str">
        <f>IF(【公社書式】助成対象経費内訳!U$7="","",【公社書式】助成対象経費内訳!U$7)</f>
        <v/>
      </c>
      <c r="CL8" s="725" t="str">
        <f>IF(【公社書式】助成対象経費内訳!V$7="","",【公社書式】助成対象経費内訳!V$7)</f>
        <v/>
      </c>
      <c r="CM8" s="725" t="str">
        <f>IF(【公社書式】助成対象経費内訳!M$8="","",【公社書式】助成対象経費内訳!M$8)</f>
        <v/>
      </c>
      <c r="CN8" s="725" t="str">
        <f>IF(【公社書式】助成対象経費内訳!N$8="","",【公社書式】助成対象経費内訳!N$8)</f>
        <v/>
      </c>
      <c r="CO8" s="725" t="str">
        <f>IF(【公社書式】助成対象経費内訳!O$8="","",【公社書式】助成対象経費内訳!O$8)</f>
        <v/>
      </c>
      <c r="CP8" s="725" t="str">
        <f>IF(【公社書式】助成対象経費内訳!P$8="","",【公社書式】助成対象経費内訳!P$8)</f>
        <v/>
      </c>
      <c r="CQ8" s="725" t="str">
        <f>IF(【公社書式】助成対象経費内訳!Q$8="","",【公社書式】助成対象経費内訳!Q$8)</f>
        <v/>
      </c>
      <c r="CR8" s="725" t="str">
        <f>IF(【公社書式】助成対象経費内訳!R$8="","",【公社書式】助成対象経費内訳!R$8)</f>
        <v/>
      </c>
      <c r="CS8" s="725" t="str">
        <f>IF(【公社書式】助成対象経費内訳!S$8="","",【公社書式】助成対象経費内訳!S$8)</f>
        <v/>
      </c>
      <c r="CT8" s="725" t="str">
        <f>IF(【公社書式】助成対象経費内訳!T$8="","",【公社書式】助成対象経費内訳!T$8)</f>
        <v/>
      </c>
      <c r="CU8" s="725" t="str">
        <f>IF(【公社書式】助成対象経費内訳!U$8="","",【公社書式】助成対象経費内訳!U$8)</f>
        <v/>
      </c>
      <c r="CV8" s="725" t="str">
        <f>IF(【公社書式】助成対象経費内訳!V$8="","",【公社書式】助成対象経費内訳!V$8)</f>
        <v/>
      </c>
      <c r="CW8" s="725" t="str">
        <f>IF(【公社書式】助成対象経費内訳!M$9="","",【公社書式】助成対象経費内訳!M$9)</f>
        <v/>
      </c>
      <c r="CX8" s="725" t="str">
        <f>IF(【公社書式】助成対象経費内訳!N$9="","",【公社書式】助成対象経費内訳!N$9)</f>
        <v/>
      </c>
      <c r="CY8" s="725" t="str">
        <f>IF(【公社書式】助成対象経費内訳!O$9="","",【公社書式】助成対象経費内訳!O$9)</f>
        <v/>
      </c>
      <c r="CZ8" s="725" t="str">
        <f>IF(【公社書式】助成対象経費内訳!P$9="","",【公社書式】助成対象経費内訳!P$9)</f>
        <v/>
      </c>
      <c r="DA8" s="725" t="str">
        <f>IF(【公社書式】助成対象経費内訳!Q$9="","",【公社書式】助成対象経費内訳!Q$9)</f>
        <v/>
      </c>
      <c r="DB8" s="725" t="str">
        <f>IF(【公社書式】助成対象経費内訳!R$9="","",【公社書式】助成対象経費内訳!R$9)</f>
        <v/>
      </c>
      <c r="DC8" s="725" t="str">
        <f>IF(【公社書式】助成対象経費内訳!S$9="","",【公社書式】助成対象経費内訳!S$9)</f>
        <v/>
      </c>
      <c r="DD8" s="725" t="str">
        <f>IF(【公社書式】助成対象経費内訳!T$9="","",【公社書式】助成対象経費内訳!T$9)</f>
        <v/>
      </c>
      <c r="DE8" s="725" t="str">
        <f>IF(【公社書式】助成対象経費内訳!U$9="","",【公社書式】助成対象経費内訳!U$9)</f>
        <v/>
      </c>
      <c r="DF8" s="725" t="str">
        <f>IF(【公社書式】助成対象経費内訳!V$9="","",【公社書式】助成対象経費内訳!V$9)</f>
        <v/>
      </c>
      <c r="DG8" s="725" t="str">
        <f>IF(【公社書式】助成対象経費内訳!M$10="","",【公社書式】助成対象経費内訳!M$10)</f>
        <v/>
      </c>
      <c r="DH8" s="725" t="str">
        <f>IF(【公社書式】助成対象経費内訳!N$10="","",【公社書式】助成対象経費内訳!N$10)</f>
        <v/>
      </c>
      <c r="DI8" s="725" t="str">
        <f>IF(【公社書式】助成対象経費内訳!O$10="","",【公社書式】助成対象経費内訳!O$10)</f>
        <v/>
      </c>
      <c r="DJ8" s="725" t="str">
        <f>IF(【公社書式】助成対象経費内訳!P$10="","",【公社書式】助成対象経費内訳!P$10)</f>
        <v/>
      </c>
      <c r="DK8" s="725" t="str">
        <f>IF(【公社書式】助成対象経費内訳!Q$10="","",【公社書式】助成対象経費内訳!Q$10)</f>
        <v/>
      </c>
      <c r="DL8" s="725" t="str">
        <f>IF(【公社書式】助成対象経費内訳!R$10="","",【公社書式】助成対象経費内訳!R$10)</f>
        <v/>
      </c>
      <c r="DM8" s="725" t="str">
        <f>IF(【公社書式】助成対象経費内訳!S$10="","",【公社書式】助成対象経費内訳!S$10)</f>
        <v/>
      </c>
      <c r="DN8" s="725" t="str">
        <f>IF(【公社書式】助成対象経費内訳!T$10="","",【公社書式】助成対象経費内訳!T$10)</f>
        <v/>
      </c>
      <c r="DO8" s="725" t="str">
        <f>IF(【公社書式】助成対象経費内訳!U$10="","",【公社書式】助成対象経費内訳!U$10)</f>
        <v/>
      </c>
      <c r="DP8" s="725" t="str">
        <f>IF(【公社書式】助成対象経費内訳!V$10="","",【公社書式】助成対象経費内訳!V$10)</f>
        <v/>
      </c>
      <c r="DQ8" s="725" t="str">
        <f>IF(【公社書式】助成対象経費内訳!M$11="","",【公社書式】助成対象経費内訳!M$11)</f>
        <v/>
      </c>
      <c r="DR8" s="725" t="str">
        <f>IF(【公社書式】助成対象経費内訳!N$11="","",【公社書式】助成対象経費内訳!N$11)</f>
        <v/>
      </c>
      <c r="DS8" s="725" t="str">
        <f>IF(【公社書式】助成対象経費内訳!O$11="","",【公社書式】助成対象経費内訳!O$11)</f>
        <v/>
      </c>
      <c r="DT8" s="725" t="str">
        <f>IF(【公社書式】助成対象経費内訳!P$11="","",【公社書式】助成対象経費内訳!P$11)</f>
        <v/>
      </c>
      <c r="DU8" s="725" t="str">
        <f>IF(【公社書式】助成対象経費内訳!Q$11="","",【公社書式】助成対象経費内訳!Q$11)</f>
        <v/>
      </c>
      <c r="DV8" s="725" t="str">
        <f>IF(【公社書式】助成対象経費内訳!R$11="","",【公社書式】助成対象経費内訳!R$11)</f>
        <v/>
      </c>
      <c r="DW8" s="725" t="str">
        <f>IF(【公社書式】助成対象経費内訳!S$11="","",【公社書式】助成対象経費内訳!S$11)</f>
        <v/>
      </c>
      <c r="DX8" s="725" t="str">
        <f>IF(【公社書式】助成対象経費内訳!T$11="","",【公社書式】助成対象経費内訳!T$11)</f>
        <v/>
      </c>
      <c r="DY8" s="725" t="str">
        <f>IF(【公社書式】助成対象経費内訳!U$11="","",【公社書式】助成対象経費内訳!U$11)</f>
        <v/>
      </c>
      <c r="DZ8" s="725" t="str">
        <f>IF(【公社書式】助成対象経費内訳!V$11="","",【公社書式】助成対象経費内訳!V$11)</f>
        <v/>
      </c>
      <c r="EA8" s="725" t="str">
        <f>IF(【公社書式】助成対象経費内訳!M$12="","",【公社書式】助成対象経費内訳!M$12)</f>
        <v/>
      </c>
      <c r="EB8" s="725" t="str">
        <f>IF(【公社書式】助成対象経費内訳!N$12="","",【公社書式】助成対象経費内訳!N$12)</f>
        <v/>
      </c>
      <c r="EC8" s="725" t="str">
        <f>IF(【公社書式】助成対象経費内訳!O$12="","",【公社書式】助成対象経費内訳!O$12)</f>
        <v/>
      </c>
      <c r="ED8" s="725" t="str">
        <f>IF(【公社書式】助成対象経費内訳!P$12="","",【公社書式】助成対象経費内訳!P$12)</f>
        <v/>
      </c>
      <c r="EE8" s="725" t="str">
        <f>IF(【公社書式】助成対象経費内訳!Q$12="","",【公社書式】助成対象経費内訳!Q$12)</f>
        <v/>
      </c>
      <c r="EF8" s="725" t="str">
        <f>IF(【公社書式】助成対象経費内訳!R$12="","",【公社書式】助成対象経費内訳!R$12)</f>
        <v/>
      </c>
      <c r="EG8" s="725" t="str">
        <f>IF(【公社書式】助成対象経費内訳!S$12="","",【公社書式】助成対象経費内訳!S$12)</f>
        <v/>
      </c>
      <c r="EH8" s="725" t="str">
        <f>IF(【公社書式】助成対象経費内訳!T$12="","",【公社書式】助成対象経費内訳!T$12)</f>
        <v/>
      </c>
      <c r="EI8" s="725" t="str">
        <f>IF(【公社書式】助成対象経費内訳!U$12="","",【公社書式】助成対象経費内訳!U$12)</f>
        <v/>
      </c>
      <c r="EJ8" s="725" t="str">
        <f>IF(【公社書式】助成対象経費内訳!V$12="","",【公社書式】助成対象経費内訳!V$12)</f>
        <v/>
      </c>
      <c r="EK8" s="725" t="str">
        <f>IF(【公社書式】助成対象経費内訳!M$13="","",【公社書式】助成対象経費内訳!M$13)</f>
        <v/>
      </c>
      <c r="EL8" s="725" t="str">
        <f>IF(【公社書式】助成対象経費内訳!N$13="","",【公社書式】助成対象経費内訳!N$13)</f>
        <v/>
      </c>
      <c r="EM8" s="725" t="str">
        <f>IF(【公社書式】助成対象経費内訳!O$13="","",【公社書式】助成対象経費内訳!O$13)</f>
        <v/>
      </c>
      <c r="EN8" s="725" t="str">
        <f>IF(【公社書式】助成対象経費内訳!P$13="","",【公社書式】助成対象経費内訳!P$13)</f>
        <v/>
      </c>
      <c r="EO8" s="725" t="str">
        <f>IF(【公社書式】助成対象経費内訳!Q$13="","",【公社書式】助成対象経費内訳!Q$13)</f>
        <v/>
      </c>
      <c r="EP8" s="725" t="str">
        <f>IF(【公社書式】助成対象経費内訳!R$13="","",【公社書式】助成対象経費内訳!R$13)</f>
        <v/>
      </c>
      <c r="EQ8" s="725" t="str">
        <f>IF(【公社書式】助成対象経費内訳!S$13="","",【公社書式】助成対象経費内訳!S$13)</f>
        <v/>
      </c>
      <c r="ER8" s="725" t="str">
        <f>IF(【公社書式】助成対象経費内訳!T$13="","",【公社書式】助成対象経費内訳!T$13)</f>
        <v/>
      </c>
      <c r="ES8" s="725" t="str">
        <f>IF(【公社書式】助成対象経費内訳!U$13="","",【公社書式】助成対象経費内訳!U$13)</f>
        <v/>
      </c>
      <c r="ET8" s="725" t="str">
        <f>IF(【公社書式】助成対象経費内訳!V$13="","",【公社書式】助成対象経費内訳!V$13)</f>
        <v/>
      </c>
      <c r="EU8" s="725" t="str">
        <f>IF(【公社書式】助成対象経費内訳!M$14="","",【公社書式】助成対象経費内訳!M$14)</f>
        <v/>
      </c>
      <c r="EV8" s="725" t="str">
        <f>IF(【公社書式】助成対象経費内訳!N$14="","",【公社書式】助成対象経費内訳!N$14)</f>
        <v/>
      </c>
      <c r="EW8" s="725" t="str">
        <f>IF(【公社書式】助成対象経費内訳!O$14="","",【公社書式】助成対象経費内訳!O$14)</f>
        <v/>
      </c>
      <c r="EX8" s="725" t="str">
        <f>IF(【公社書式】助成対象経費内訳!P$14="","",【公社書式】助成対象経費内訳!P$14)</f>
        <v/>
      </c>
      <c r="EY8" s="725" t="str">
        <f>IF(【公社書式】助成対象経費内訳!Q$14="","",【公社書式】助成対象経費内訳!Q$14)</f>
        <v/>
      </c>
      <c r="EZ8" s="725" t="str">
        <f>IF(【公社書式】助成対象経費内訳!R$14="","",【公社書式】助成対象経費内訳!R$14)</f>
        <v/>
      </c>
      <c r="FA8" s="725" t="str">
        <f>IF(【公社書式】助成対象経費内訳!S$14="","",【公社書式】助成対象経費内訳!S$14)</f>
        <v/>
      </c>
      <c r="FB8" s="725" t="str">
        <f>IF(【公社書式】助成対象経費内訳!T$14="","",【公社書式】助成対象経費内訳!T$14)</f>
        <v/>
      </c>
      <c r="FC8" s="725" t="str">
        <f>IF(【公社書式】助成対象経費内訳!U$14="","",【公社書式】助成対象経費内訳!U$14)</f>
        <v/>
      </c>
      <c r="FD8" s="725" t="str">
        <f>IF(【公社書式】助成対象経費内訳!V$14="","",【公社書式】助成対象経費内訳!V$14)</f>
        <v/>
      </c>
      <c r="FE8" s="725" t="str">
        <f>IF(【公社書式】助成対象経費内訳!M$15="","",【公社書式】助成対象経費内訳!M$15)</f>
        <v/>
      </c>
      <c r="FF8" s="725" t="str">
        <f>IF(【公社書式】助成対象経費内訳!N$15="","",【公社書式】助成対象経費内訳!N$15)</f>
        <v/>
      </c>
      <c r="FG8" s="725" t="str">
        <f>IF(【公社書式】助成対象経費内訳!O$15="","",【公社書式】助成対象経費内訳!O$15)</f>
        <v/>
      </c>
      <c r="FH8" s="725" t="str">
        <f>IF(【公社書式】助成対象経費内訳!P$15="","",【公社書式】助成対象経費内訳!P$15)</f>
        <v/>
      </c>
      <c r="FI8" s="725" t="str">
        <f>IF(【公社書式】助成対象経費内訳!Q$15="","",【公社書式】助成対象経費内訳!Q$15)</f>
        <v/>
      </c>
      <c r="FJ8" s="725" t="str">
        <f>IF(【公社書式】助成対象経費内訳!R$15="","",【公社書式】助成対象経費内訳!R$15)</f>
        <v/>
      </c>
      <c r="FK8" s="725" t="str">
        <f>IF(【公社書式】助成対象経費内訳!S$15="","",【公社書式】助成対象経費内訳!S$15)</f>
        <v/>
      </c>
      <c r="FL8" s="725" t="str">
        <f>IF(【公社書式】助成対象経費内訳!T$15="","",【公社書式】助成対象経費内訳!T$15)</f>
        <v/>
      </c>
      <c r="FM8" s="725" t="str">
        <f>IF(【公社書式】助成対象経費内訳!U$15="","",【公社書式】助成対象経費内訳!U$15)</f>
        <v/>
      </c>
      <c r="FN8" s="725" t="str">
        <f>IF(【公社書式】助成対象経費内訳!V$15="","",【公社書式】助成対象経費内訳!V$15)</f>
        <v/>
      </c>
      <c r="FO8" s="725" t="str">
        <f>IF(【公社書式】助成対象経費内訳!M$16="","",【公社書式】助成対象経費内訳!M$16)</f>
        <v/>
      </c>
      <c r="FP8" s="725" t="str">
        <f>IF(【公社書式】助成対象経費内訳!N$16="","",【公社書式】助成対象経費内訳!N$16)</f>
        <v/>
      </c>
      <c r="FQ8" s="725" t="str">
        <f>IF(【公社書式】助成対象経費内訳!O$16="","",【公社書式】助成対象経費内訳!O$16)</f>
        <v/>
      </c>
      <c r="FR8" s="725" t="str">
        <f>IF(【公社書式】助成対象経費内訳!P$16="","",【公社書式】助成対象経費内訳!P$16)</f>
        <v/>
      </c>
      <c r="FS8" s="725" t="str">
        <f>IF(【公社書式】助成対象経費内訳!Q$16="","",【公社書式】助成対象経費内訳!Q$16)</f>
        <v/>
      </c>
      <c r="FT8" s="725" t="str">
        <f>IF(【公社書式】助成対象経費内訳!R$16="","",【公社書式】助成対象経費内訳!R$16)</f>
        <v/>
      </c>
      <c r="FU8" s="725" t="str">
        <f>IF(【公社書式】助成対象経費内訳!S$16="","",【公社書式】助成対象経費内訳!S$16)</f>
        <v/>
      </c>
      <c r="FV8" s="725" t="str">
        <f>IF(【公社書式】助成対象経費内訳!T$16="","",【公社書式】助成対象経費内訳!T$16)</f>
        <v/>
      </c>
      <c r="FW8" s="725" t="str">
        <f>IF(【公社書式】助成対象経費内訳!U$16="","",【公社書式】助成対象経費内訳!U$16)</f>
        <v/>
      </c>
      <c r="FX8" s="725" t="str">
        <f>IF(【公社書式】助成対象経費内訳!V$16="","",【公社書式】助成対象経費内訳!V$16)</f>
        <v/>
      </c>
      <c r="FY8" s="725" t="str">
        <f>IF(【公社書式】助成対象経費内訳!M$17="","",【公社書式】助成対象経費内訳!M$17)</f>
        <v/>
      </c>
      <c r="FZ8" s="725" t="str">
        <f>IF(【公社書式】助成対象経費内訳!N$17="","",【公社書式】助成対象経費内訳!N$17)</f>
        <v/>
      </c>
      <c r="GA8" s="725" t="str">
        <f>IF(【公社書式】助成対象経費内訳!O$17="","",【公社書式】助成対象経費内訳!O$17)</f>
        <v/>
      </c>
      <c r="GB8" s="725" t="str">
        <f>IF(【公社書式】助成対象経費内訳!P$17="","",【公社書式】助成対象経費内訳!P$17)</f>
        <v/>
      </c>
      <c r="GC8" s="725" t="str">
        <f>IF(【公社書式】助成対象経費内訳!Q$17="","",【公社書式】助成対象経費内訳!Q$17)</f>
        <v/>
      </c>
      <c r="GD8" s="725" t="str">
        <f>IF(【公社書式】助成対象経費内訳!R$17="","",【公社書式】助成対象経費内訳!R$17)</f>
        <v/>
      </c>
      <c r="GE8" s="725" t="str">
        <f>IF(【公社書式】助成対象経費内訳!S$17="","",【公社書式】助成対象経費内訳!S$17)</f>
        <v/>
      </c>
      <c r="GF8" s="725" t="str">
        <f>IF(【公社書式】助成対象経費内訳!T$17="","",【公社書式】助成対象経費内訳!T$17)</f>
        <v/>
      </c>
      <c r="GG8" s="725" t="str">
        <f>IF(【公社書式】助成対象経費内訳!U$17="","",【公社書式】助成対象経費内訳!U$17)</f>
        <v/>
      </c>
      <c r="GH8" s="725" t="str">
        <f>IF(【公社書式】助成対象経費内訳!V$17="","",【公社書式】助成対象経費内訳!V$17)</f>
        <v/>
      </c>
      <c r="GI8" s="725" t="str">
        <f>IF(【公社書式】助成対象経費内訳!M$18="","",【公社書式】助成対象経費内訳!M$18)</f>
        <v/>
      </c>
      <c r="GJ8" s="725" t="str">
        <f>IF(【公社書式】助成対象経費内訳!N$18="","",【公社書式】助成対象経費内訳!N$18)</f>
        <v/>
      </c>
      <c r="GK8" s="725" t="str">
        <f>IF(【公社書式】助成対象経費内訳!O$18="","",【公社書式】助成対象経費内訳!O$18)</f>
        <v/>
      </c>
      <c r="GL8" s="725" t="str">
        <f>IF(【公社書式】助成対象経費内訳!P$18="","",【公社書式】助成対象経費内訳!P$18)</f>
        <v/>
      </c>
      <c r="GM8" s="725" t="str">
        <f>IF(【公社書式】助成対象経費内訳!Q$18="","",【公社書式】助成対象経費内訳!Q$18)</f>
        <v/>
      </c>
      <c r="GN8" s="725" t="str">
        <f>IF(【公社書式】助成対象経費内訳!R$18="","",【公社書式】助成対象経費内訳!R$18)</f>
        <v/>
      </c>
      <c r="GO8" s="725" t="str">
        <f>IF(【公社書式】助成対象経費内訳!S$18="","",【公社書式】助成対象経費内訳!S$18)</f>
        <v/>
      </c>
      <c r="GP8" s="725" t="str">
        <f>IF(【公社書式】助成対象経費内訳!T$18="","",【公社書式】助成対象経費内訳!T$18)</f>
        <v/>
      </c>
      <c r="GQ8" s="725" t="str">
        <f>IF(【公社書式】助成対象経費内訳!U$18="","",【公社書式】助成対象経費内訳!U$18)</f>
        <v/>
      </c>
      <c r="GR8" s="725" t="str">
        <f>IF(【公社書式】助成対象経費内訳!V$18="","",【公社書式】助成対象経費内訳!V$18)</f>
        <v/>
      </c>
      <c r="GS8" s="725" t="str">
        <f>IF(【公社書式】助成対象経費内訳!M$19="","",【公社書式】助成対象経費内訳!M$19)</f>
        <v/>
      </c>
      <c r="GT8" s="725" t="str">
        <f>IF(【公社書式】助成対象経費内訳!N$19="","",【公社書式】助成対象経費内訳!N$19)</f>
        <v/>
      </c>
      <c r="GU8" s="725" t="str">
        <f>IF(【公社書式】助成対象経費内訳!O$19="","",【公社書式】助成対象経費内訳!O$19)</f>
        <v/>
      </c>
      <c r="GV8" s="725" t="str">
        <f>IF(【公社書式】助成対象経費内訳!P$19="","",【公社書式】助成対象経費内訳!P$19)</f>
        <v/>
      </c>
      <c r="GW8" s="725" t="str">
        <f>IF(【公社書式】助成対象経費内訳!Q$19="","",【公社書式】助成対象経費内訳!Q$19)</f>
        <v/>
      </c>
      <c r="GX8" s="725" t="str">
        <f>IF(【公社書式】助成対象経費内訳!R$19="","",【公社書式】助成対象経費内訳!R$19)</f>
        <v/>
      </c>
      <c r="GY8" s="725" t="str">
        <f>IF(【公社書式】助成対象経費内訳!S$19="","",【公社書式】助成対象経費内訳!S$19)</f>
        <v/>
      </c>
      <c r="GZ8" s="725" t="str">
        <f>IF(【公社書式】助成対象経費内訳!T$19="","",【公社書式】助成対象経費内訳!T$19)</f>
        <v/>
      </c>
      <c r="HA8" s="725" t="str">
        <f>IF(【公社書式】助成対象経費内訳!U$19="","",【公社書式】助成対象経費内訳!U$19)</f>
        <v/>
      </c>
      <c r="HB8" s="725" t="str">
        <f>IF(【公社書式】助成対象経費内訳!V$19="","",【公社書式】助成対象経費内訳!V$19)</f>
        <v/>
      </c>
      <c r="HC8" s="725" t="str">
        <f>IF(【公社書式】助成対象経費内訳!M$20="","",【公社書式】助成対象経費内訳!M$20)</f>
        <v/>
      </c>
      <c r="HD8" s="725" t="str">
        <f>IF(【公社書式】助成対象経費内訳!N$20="","",【公社書式】助成対象経費内訳!N$20)</f>
        <v/>
      </c>
      <c r="HE8" s="725" t="str">
        <f>IF(【公社書式】助成対象経費内訳!O$20="","",【公社書式】助成対象経費内訳!O$20)</f>
        <v/>
      </c>
      <c r="HF8" s="725" t="str">
        <f>IF(【公社書式】助成対象経費内訳!P$20="","",【公社書式】助成対象経費内訳!P$20)</f>
        <v/>
      </c>
      <c r="HG8" s="725" t="str">
        <f>IF(【公社書式】助成対象経費内訳!Q$20="","",【公社書式】助成対象経費内訳!Q$20)</f>
        <v/>
      </c>
      <c r="HH8" s="725" t="str">
        <f>IF(【公社書式】助成対象経費内訳!R$20="","",【公社書式】助成対象経費内訳!R$20)</f>
        <v/>
      </c>
      <c r="HI8" s="725" t="str">
        <f>IF(【公社書式】助成対象経費内訳!S$20="","",【公社書式】助成対象経費内訳!S$20)</f>
        <v/>
      </c>
      <c r="HJ8" s="725" t="str">
        <f>IF(【公社書式】助成対象経費内訳!T$20="","",【公社書式】助成対象経費内訳!T$20)</f>
        <v/>
      </c>
      <c r="HK8" s="725" t="str">
        <f>IF(【公社書式】助成対象経費内訳!U$20="","",【公社書式】助成対象経費内訳!U$20)</f>
        <v/>
      </c>
      <c r="HL8" s="725" t="str">
        <f>IF(【公社書式】助成対象経費内訳!V$20="","",【公社書式】助成対象経費内訳!V$20)</f>
        <v/>
      </c>
      <c r="HM8" s="725" t="str">
        <f>IF(【公社書式】助成対象経費内訳!M$21="","",【公社書式】助成対象経費内訳!M$21)</f>
        <v/>
      </c>
      <c r="HN8" s="725" t="str">
        <f>IF(【公社書式】助成対象経費内訳!N$21="","",【公社書式】助成対象経費内訳!N$21)</f>
        <v/>
      </c>
      <c r="HO8" s="725" t="str">
        <f>IF(【公社書式】助成対象経費内訳!O$21="","",【公社書式】助成対象経費内訳!O$21)</f>
        <v/>
      </c>
      <c r="HP8" s="725" t="str">
        <f>IF(【公社書式】助成対象経費内訳!P$21="","",【公社書式】助成対象経費内訳!P$21)</f>
        <v/>
      </c>
      <c r="HQ8" s="725" t="str">
        <f>IF(【公社書式】助成対象経費内訳!Q$21="","",【公社書式】助成対象経費内訳!Q$21)</f>
        <v/>
      </c>
      <c r="HR8" s="725" t="str">
        <f>IF(【公社書式】助成対象経費内訳!R$21="","",【公社書式】助成対象経費内訳!R$21)</f>
        <v/>
      </c>
      <c r="HS8" s="725" t="str">
        <f>IF(【公社書式】助成対象経費内訳!S$21="","",【公社書式】助成対象経費内訳!S$21)</f>
        <v/>
      </c>
      <c r="HT8" s="725" t="str">
        <f>IF(【公社書式】助成対象経費内訳!T$21="","",【公社書式】助成対象経費内訳!T$21)</f>
        <v/>
      </c>
      <c r="HU8" s="725" t="str">
        <f>IF(【公社書式】助成対象経費内訳!U$21="","",【公社書式】助成対象経費内訳!U$21)</f>
        <v/>
      </c>
      <c r="HV8" s="725" t="str">
        <f>IF(【公社書式】助成対象経費内訳!V$21="","",【公社書式】助成対象経費内訳!V$21)</f>
        <v/>
      </c>
      <c r="HW8" s="725" t="str">
        <f>IF(【公社書式】助成対象経費内訳!M$22="","",【公社書式】助成対象経費内訳!M$22)</f>
        <v/>
      </c>
      <c r="HX8" s="725" t="str">
        <f>IF(【公社書式】助成対象経費内訳!N$22="","",【公社書式】助成対象経費内訳!N$22)</f>
        <v/>
      </c>
      <c r="HY8" s="725" t="str">
        <f>IF(【公社書式】助成対象経費内訳!O$22="","",【公社書式】助成対象経費内訳!O$22)</f>
        <v/>
      </c>
      <c r="HZ8" s="725" t="str">
        <f>IF(【公社書式】助成対象経費内訳!P$22="","",【公社書式】助成対象経費内訳!P$22)</f>
        <v/>
      </c>
      <c r="IA8" s="725" t="str">
        <f>IF(【公社書式】助成対象経費内訳!Q$22="","",【公社書式】助成対象経費内訳!Q$22)</f>
        <v/>
      </c>
      <c r="IB8" s="725" t="str">
        <f>IF(【公社書式】助成対象経費内訳!R$22="","",【公社書式】助成対象経費内訳!R$22)</f>
        <v/>
      </c>
      <c r="IC8" s="725" t="str">
        <f>IF(【公社書式】助成対象経費内訳!S$22="","",【公社書式】助成対象経費内訳!S$22)</f>
        <v/>
      </c>
      <c r="ID8" s="725" t="str">
        <f>IF(【公社書式】助成対象経費内訳!T$22="","",【公社書式】助成対象経費内訳!T$22)</f>
        <v/>
      </c>
      <c r="IE8" s="725" t="str">
        <f>IF(【公社書式】助成対象経費内訳!U$22="","",【公社書式】助成対象経費内訳!U$22)</f>
        <v/>
      </c>
      <c r="IF8" s="725" t="str">
        <f>IF(【公社書式】助成対象経費内訳!V$22="","",【公社書式】助成対象経費内訳!V$22)</f>
        <v/>
      </c>
      <c r="IG8" s="725" t="str">
        <f>IF(【公社書式】助成対象経費内訳!M$23="","",【公社書式】助成対象経費内訳!M$23)</f>
        <v/>
      </c>
      <c r="IH8" s="725" t="str">
        <f>IF(【公社書式】助成対象経費内訳!N$23="","",【公社書式】助成対象経費内訳!N$23)</f>
        <v/>
      </c>
      <c r="II8" s="725" t="str">
        <f>IF(【公社書式】助成対象経費内訳!O$23="","",【公社書式】助成対象経費内訳!O$23)</f>
        <v/>
      </c>
      <c r="IJ8" s="725" t="str">
        <f>IF(【公社書式】助成対象経費内訳!P$23="","",【公社書式】助成対象経費内訳!P$23)</f>
        <v/>
      </c>
      <c r="IK8" s="725" t="str">
        <f>IF(【公社書式】助成対象経費内訳!Q$23="","",【公社書式】助成対象経費内訳!Q$23)</f>
        <v/>
      </c>
      <c r="IL8" s="725" t="str">
        <f>IF(【公社書式】助成対象経費内訳!R$23="","",【公社書式】助成対象経費内訳!R$23)</f>
        <v/>
      </c>
      <c r="IM8" s="725" t="str">
        <f>IF(【公社書式】助成対象経費内訳!S$23="","",【公社書式】助成対象経費内訳!S$23)</f>
        <v/>
      </c>
      <c r="IN8" s="725" t="str">
        <f>IF(【公社書式】助成対象経費内訳!T$23="","",【公社書式】助成対象経費内訳!T$23)</f>
        <v/>
      </c>
      <c r="IO8" s="725" t="str">
        <f>IF(【公社書式】助成対象経費内訳!U$23="","",【公社書式】助成対象経費内訳!U$23)</f>
        <v/>
      </c>
      <c r="IP8" s="725" t="str">
        <f>IF(【公社書式】助成対象経費内訳!V$23="","",【公社書式】助成対象経費内訳!V$23)</f>
        <v/>
      </c>
      <c r="IQ8" s="725" t="str">
        <f>IF(【公社書式】助成対象経費内訳!M$24="","",【公社書式】助成対象経費内訳!M$24)</f>
        <v/>
      </c>
      <c r="IR8" s="725" t="str">
        <f>IF(【公社書式】助成対象経費内訳!N$24="","",【公社書式】助成対象経費内訳!N$24)</f>
        <v/>
      </c>
      <c r="IS8" s="725" t="str">
        <f>IF(【公社書式】助成対象経費内訳!O$24="","",【公社書式】助成対象経費内訳!O$24)</f>
        <v/>
      </c>
      <c r="IT8" s="725" t="str">
        <f>IF(【公社書式】助成対象経費内訳!P$24="","",【公社書式】助成対象経費内訳!P$24)</f>
        <v/>
      </c>
      <c r="IU8" s="725" t="str">
        <f>IF(【公社書式】助成対象経費内訳!Q$24="","",【公社書式】助成対象経費内訳!Q$24)</f>
        <v/>
      </c>
      <c r="IV8" s="725" t="str">
        <f>IF(【公社書式】助成対象経費内訳!R$24="","",【公社書式】助成対象経費内訳!R$24)</f>
        <v/>
      </c>
      <c r="IW8" s="725" t="str">
        <f>IF(【公社書式】助成対象経費内訳!S$24="","",【公社書式】助成対象経費内訳!S$24)</f>
        <v/>
      </c>
      <c r="IX8" s="725" t="str">
        <f>IF(【公社書式】助成対象経費内訳!T$24="","",【公社書式】助成対象経費内訳!T$24)</f>
        <v/>
      </c>
      <c r="IY8" s="725" t="str">
        <f>IF(【公社書式】助成対象経費内訳!U$24="","",【公社書式】助成対象経費内訳!U$24)</f>
        <v/>
      </c>
      <c r="IZ8" s="725" t="str">
        <f>IF(【公社書式】助成対象経費内訳!V$24="","",【公社書式】助成対象経費内訳!V$24)</f>
        <v/>
      </c>
      <c r="JA8" s="725" t="str">
        <f>IF(【公社書式】助成対象経費内訳!M$25="","",【公社書式】助成対象経費内訳!M$25)</f>
        <v/>
      </c>
      <c r="JB8" s="725" t="str">
        <f>IF(【公社書式】助成対象経費内訳!N$25="","",【公社書式】助成対象経費内訳!N$25)</f>
        <v/>
      </c>
      <c r="JC8" s="725" t="str">
        <f>IF(【公社書式】助成対象経費内訳!O$25="","",【公社書式】助成対象経費内訳!O$25)</f>
        <v/>
      </c>
      <c r="JD8" s="725" t="str">
        <f>IF(【公社書式】助成対象経費内訳!P$25="","",【公社書式】助成対象経費内訳!P$25)</f>
        <v/>
      </c>
      <c r="JE8" s="725" t="str">
        <f>IF(【公社書式】助成対象経費内訳!Q$25="","",【公社書式】助成対象経費内訳!Q$25)</f>
        <v/>
      </c>
      <c r="JF8" s="725" t="str">
        <f>IF(【公社書式】助成対象経費内訳!R$25="","",【公社書式】助成対象経費内訳!R$25)</f>
        <v/>
      </c>
      <c r="JG8" s="725" t="str">
        <f>IF(【公社書式】助成対象経費内訳!S$25="","",【公社書式】助成対象経費内訳!S$25)</f>
        <v/>
      </c>
      <c r="JH8" s="725" t="str">
        <f>IF(【公社書式】助成対象経費内訳!T$25="","",【公社書式】助成対象経費内訳!T$25)</f>
        <v/>
      </c>
      <c r="JI8" s="725" t="str">
        <f>IF(【公社書式】助成対象経費内訳!U$25="","",【公社書式】助成対象経費内訳!U$25)</f>
        <v/>
      </c>
      <c r="JJ8" s="725" t="str">
        <f>IF(【公社書式】助成対象経費内訳!V$25="","",【公社書式】助成対象経費内訳!V$25)</f>
        <v/>
      </c>
      <c r="JK8" s="725" t="str">
        <f>IF(【公社書式】助成対象経費内訳!M$26="","",【公社書式】助成対象経費内訳!M$26)</f>
        <v/>
      </c>
      <c r="JL8" s="725" t="str">
        <f>IF(【公社書式】助成対象経費内訳!N$26="","",【公社書式】助成対象経費内訳!N$26)</f>
        <v/>
      </c>
      <c r="JM8" s="725" t="str">
        <f>IF(【公社書式】助成対象経費内訳!O$26="","",【公社書式】助成対象経費内訳!O$26)</f>
        <v/>
      </c>
      <c r="JN8" s="725" t="str">
        <f>IF(【公社書式】助成対象経費内訳!P$26="","",【公社書式】助成対象経費内訳!P$26)</f>
        <v/>
      </c>
      <c r="JO8" s="725" t="str">
        <f>IF(【公社書式】助成対象経費内訳!Q$26="","",【公社書式】助成対象経費内訳!Q$26)</f>
        <v/>
      </c>
      <c r="JP8" s="725" t="str">
        <f>IF(【公社書式】助成対象経費内訳!R$26="","",【公社書式】助成対象経費内訳!R$26)</f>
        <v/>
      </c>
      <c r="JQ8" s="725" t="str">
        <f>IF(【公社書式】助成対象経費内訳!S$26="","",【公社書式】助成対象経費内訳!S$26)</f>
        <v/>
      </c>
      <c r="JR8" s="725" t="str">
        <f>IF(【公社書式】助成対象経費内訳!T$26="","",【公社書式】助成対象経費内訳!T$26)</f>
        <v/>
      </c>
      <c r="JS8" s="725" t="str">
        <f>IF(【公社書式】助成対象経費内訳!U$26="","",【公社書式】助成対象経費内訳!U$26)</f>
        <v/>
      </c>
      <c r="JT8" s="725" t="str">
        <f>IF(【公社書式】助成対象経費内訳!V$26="","",【公社書式】助成対象経費内訳!V$26)</f>
        <v/>
      </c>
      <c r="JU8" s="725" t="str">
        <f>IF(【公社書式】助成対象経費内訳!M$27="","",【公社書式】助成対象経費内訳!M$27)</f>
        <v/>
      </c>
      <c r="JV8" s="725" t="str">
        <f>IF(【公社書式】助成対象経費内訳!N$27="","",【公社書式】助成対象経費内訳!N$27)</f>
        <v/>
      </c>
      <c r="JW8" s="725" t="str">
        <f>IF(【公社書式】助成対象経費内訳!O$27="","",【公社書式】助成対象経費内訳!O$27)</f>
        <v/>
      </c>
      <c r="JX8" s="725" t="str">
        <f>IF(【公社書式】助成対象経費内訳!P$27="","",【公社書式】助成対象経費内訳!P$27)</f>
        <v/>
      </c>
      <c r="JY8" s="725" t="str">
        <f>IF(【公社書式】助成対象経費内訳!Q$27="","",【公社書式】助成対象経費内訳!Q$27)</f>
        <v/>
      </c>
      <c r="JZ8" s="725" t="str">
        <f>IF(【公社書式】助成対象経費内訳!R$27="","",【公社書式】助成対象経費内訳!R$27)</f>
        <v/>
      </c>
      <c r="KA8" s="725" t="str">
        <f>IF(【公社書式】助成対象経費内訳!S$27="","",【公社書式】助成対象経費内訳!S$27)</f>
        <v/>
      </c>
      <c r="KB8" s="725" t="str">
        <f>IF(【公社書式】助成対象経費内訳!T$27="","",【公社書式】助成対象経費内訳!T$27)</f>
        <v/>
      </c>
      <c r="KC8" s="725" t="str">
        <f>IF(【公社書式】助成対象経費内訳!U$27="","",【公社書式】助成対象経費内訳!U$27)</f>
        <v/>
      </c>
      <c r="KD8" s="725" t="str">
        <f>IF(【公社書式】助成対象経費内訳!V$27="","",【公社書式】助成対象経費内訳!V$27)</f>
        <v/>
      </c>
      <c r="KE8" s="725" t="str">
        <f>IF(【公社書式】助成対象経費内訳!M$28="","",【公社書式】助成対象経費内訳!M$28)</f>
        <v/>
      </c>
      <c r="KF8" s="725" t="str">
        <f>IF(【公社書式】助成対象経費内訳!N$28="","",【公社書式】助成対象経費内訳!N$28)</f>
        <v/>
      </c>
      <c r="KG8" s="725" t="str">
        <f>IF(【公社書式】助成対象経費内訳!O$28="","",【公社書式】助成対象経費内訳!O$28)</f>
        <v/>
      </c>
      <c r="KH8" s="725" t="str">
        <f>IF(【公社書式】助成対象経費内訳!P$28="","",【公社書式】助成対象経費内訳!P$28)</f>
        <v/>
      </c>
      <c r="KI8" s="725" t="str">
        <f>IF(【公社書式】助成対象経費内訳!Q$28="","",【公社書式】助成対象経費内訳!Q$28)</f>
        <v/>
      </c>
      <c r="KJ8" s="725" t="str">
        <f>IF(【公社書式】助成対象経費内訳!R$28="","",【公社書式】助成対象経費内訳!R$28)</f>
        <v/>
      </c>
      <c r="KK8" s="725" t="str">
        <f>IF(【公社書式】助成対象経費内訳!S$28="","",【公社書式】助成対象経費内訳!S$28)</f>
        <v/>
      </c>
      <c r="KL8" s="725" t="str">
        <f>IF(【公社書式】助成対象経費内訳!T$28="","",【公社書式】助成対象経費内訳!T$28)</f>
        <v/>
      </c>
      <c r="KM8" s="725" t="str">
        <f>IF(【公社書式】助成対象経費内訳!U$28="","",【公社書式】助成対象経費内訳!U$28)</f>
        <v/>
      </c>
      <c r="KN8" s="725" t="str">
        <f>IF(【公社書式】助成対象経費内訳!V$28="","",【公社書式】助成対象経費内訳!V$28)</f>
        <v/>
      </c>
      <c r="KO8" s="725" t="str">
        <f>IF(【公社書式】助成対象経費内訳!M$29="","",【公社書式】助成対象経費内訳!M$29)</f>
        <v/>
      </c>
      <c r="KP8" s="725" t="str">
        <f>IF(【公社書式】助成対象経費内訳!N$29="","",【公社書式】助成対象経費内訳!N$29)</f>
        <v/>
      </c>
      <c r="KQ8" s="725" t="str">
        <f>IF(【公社書式】助成対象経費内訳!O$29="","",【公社書式】助成対象経費内訳!O$29)</f>
        <v/>
      </c>
      <c r="KR8" s="725" t="str">
        <f>IF(【公社書式】助成対象経費内訳!P$29="","",【公社書式】助成対象経費内訳!P$29)</f>
        <v/>
      </c>
      <c r="KS8" s="725" t="str">
        <f>IF(【公社書式】助成対象経費内訳!Q$29="","",【公社書式】助成対象経費内訳!Q$29)</f>
        <v/>
      </c>
      <c r="KT8" s="725" t="str">
        <f>IF(【公社書式】助成対象経費内訳!R$29="","",【公社書式】助成対象経費内訳!R$29)</f>
        <v/>
      </c>
      <c r="KU8" s="725" t="str">
        <f>IF(【公社書式】助成対象経費内訳!S$29="","",【公社書式】助成対象経費内訳!S$29)</f>
        <v/>
      </c>
      <c r="KV8" s="725" t="str">
        <f>IF(【公社書式】助成対象経費内訳!T$29="","",【公社書式】助成対象経費内訳!T$29)</f>
        <v/>
      </c>
      <c r="KW8" s="725" t="str">
        <f>IF(【公社書式】助成対象経費内訳!U$29="","",【公社書式】助成対象経費内訳!U$29)</f>
        <v/>
      </c>
      <c r="KX8" s="725" t="str">
        <f>IF(【公社書式】助成対象経費内訳!V$29="","",【公社書式】助成対象経費内訳!V$29)</f>
        <v/>
      </c>
      <c r="KY8" s="725" t="str">
        <f>IF(【公社書式】助成対象経費内訳!M$30="","",【公社書式】助成対象経費内訳!M$30)</f>
        <v/>
      </c>
      <c r="KZ8" s="725" t="str">
        <f>IF(【公社書式】助成対象経費内訳!N$30="","",【公社書式】助成対象経費内訳!N$30)</f>
        <v/>
      </c>
      <c r="LA8" s="725" t="str">
        <f>IF(【公社書式】助成対象経費内訳!O$30="","",【公社書式】助成対象経費内訳!O$30)</f>
        <v/>
      </c>
      <c r="LB8" s="725" t="str">
        <f>IF(【公社書式】助成対象経費内訳!P$30="","",【公社書式】助成対象経費内訳!P$30)</f>
        <v/>
      </c>
      <c r="LC8" s="725" t="str">
        <f>IF(【公社書式】助成対象経費内訳!Q$30="","",【公社書式】助成対象経費内訳!Q$30)</f>
        <v/>
      </c>
      <c r="LD8" s="725" t="str">
        <f>IF(【公社書式】助成対象経費内訳!R$30="","",【公社書式】助成対象経費内訳!R$30)</f>
        <v/>
      </c>
      <c r="LE8" s="725" t="str">
        <f>IF(【公社書式】助成対象経費内訳!S$30="","",【公社書式】助成対象経費内訳!S$30)</f>
        <v/>
      </c>
      <c r="LF8" s="725" t="str">
        <f>IF(【公社書式】助成対象経費内訳!T$30="","",【公社書式】助成対象経費内訳!T$30)</f>
        <v/>
      </c>
      <c r="LG8" s="725" t="str">
        <f>IF(【公社書式】助成対象経費内訳!U$30="","",【公社書式】助成対象経費内訳!U$30)</f>
        <v/>
      </c>
      <c r="LH8" s="725" t="str">
        <f>IF(【公社書式】助成対象経費内訳!V$30="","",【公社書式】助成対象経費内訳!V$30)</f>
        <v/>
      </c>
      <c r="LI8" s="730">
        <f>基本情報入力シート!E9</f>
        <v>0</v>
      </c>
      <c r="LJ8" s="725">
        <f>基本情報入力シート!E5</f>
        <v>0</v>
      </c>
      <c r="LK8" s="733">
        <f>基本情報入力シート!E8</f>
        <v>0</v>
      </c>
    </row>
    <row r="9" spans="2:323">
      <c r="C9" s="656" t="s">
        <v>981</v>
      </c>
      <c r="LI9" s="656" t="s">
        <v>1062</v>
      </c>
      <c r="LJ9" s="702" t="s">
        <v>1063</v>
      </c>
      <c r="LK9" s="716" t="s">
        <v>1064</v>
      </c>
    </row>
    <row r="10" spans="2:323">
      <c r="B10" s="654" t="s">
        <v>978</v>
      </c>
      <c r="C10" s="654"/>
    </row>
    <row r="11" spans="2:323">
      <c r="B11" s="654"/>
      <c r="C11">
        <v>1</v>
      </c>
      <c r="D11">
        <v>2</v>
      </c>
      <c r="E11">
        <v>3</v>
      </c>
      <c r="F11">
        <v>4</v>
      </c>
      <c r="G11">
        <v>5</v>
      </c>
      <c r="H11">
        <v>6</v>
      </c>
      <c r="I11">
        <v>7</v>
      </c>
      <c r="J11">
        <v>8</v>
      </c>
      <c r="K11">
        <v>9</v>
      </c>
      <c r="L11">
        <v>10</v>
      </c>
      <c r="M11">
        <v>11</v>
      </c>
      <c r="N11">
        <v>12</v>
      </c>
      <c r="O11">
        <v>13</v>
      </c>
      <c r="P11">
        <v>14</v>
      </c>
      <c r="Q11">
        <v>15</v>
      </c>
      <c r="R11">
        <v>16</v>
      </c>
      <c r="S11">
        <v>17</v>
      </c>
      <c r="T11">
        <v>18</v>
      </c>
      <c r="U11">
        <v>19</v>
      </c>
      <c r="V11">
        <v>20</v>
      </c>
      <c r="W11">
        <v>21</v>
      </c>
      <c r="X11">
        <v>22</v>
      </c>
      <c r="Y11">
        <v>23</v>
      </c>
      <c r="Z11">
        <v>24</v>
      </c>
      <c r="AA11">
        <v>25</v>
      </c>
      <c r="AB11">
        <v>26</v>
      </c>
      <c r="AC11">
        <v>27</v>
      </c>
      <c r="AD11">
        <v>28</v>
      </c>
      <c r="AE11">
        <v>29</v>
      </c>
      <c r="AF11">
        <v>30</v>
      </c>
      <c r="AG11">
        <v>31</v>
      </c>
      <c r="AH11">
        <v>32</v>
      </c>
      <c r="AI11">
        <v>33</v>
      </c>
      <c r="AJ11">
        <v>34</v>
      </c>
      <c r="AK11">
        <v>35</v>
      </c>
      <c r="AL11">
        <v>36</v>
      </c>
      <c r="AM11">
        <v>37</v>
      </c>
      <c r="AN11">
        <v>38</v>
      </c>
      <c r="AO11">
        <v>39</v>
      </c>
      <c r="AP11">
        <v>40</v>
      </c>
      <c r="AQ11">
        <v>41</v>
      </c>
      <c r="AR11">
        <v>42</v>
      </c>
      <c r="AS11">
        <v>43</v>
      </c>
      <c r="AT11">
        <v>44</v>
      </c>
      <c r="AU11">
        <v>45</v>
      </c>
      <c r="AV11">
        <v>46</v>
      </c>
      <c r="AW11">
        <v>47</v>
      </c>
      <c r="AX11">
        <v>48</v>
      </c>
      <c r="AY11">
        <v>49</v>
      </c>
      <c r="AZ11">
        <v>50</v>
      </c>
      <c r="BA11">
        <v>51</v>
      </c>
      <c r="BB11">
        <v>52</v>
      </c>
      <c r="BC11">
        <v>53</v>
      </c>
      <c r="BD11">
        <v>54</v>
      </c>
      <c r="BE11">
        <v>55</v>
      </c>
      <c r="BF11">
        <v>56</v>
      </c>
      <c r="BG11">
        <v>57</v>
      </c>
      <c r="BH11">
        <v>58</v>
      </c>
      <c r="BI11">
        <v>59</v>
      </c>
      <c r="BJ11">
        <v>60</v>
      </c>
      <c r="BK11">
        <v>61</v>
      </c>
      <c r="BL11">
        <v>62</v>
      </c>
      <c r="BM11">
        <v>63</v>
      </c>
      <c r="BN11">
        <v>64</v>
      </c>
      <c r="BO11">
        <v>65</v>
      </c>
      <c r="BP11">
        <v>66</v>
      </c>
      <c r="BQ11">
        <v>67</v>
      </c>
      <c r="BR11">
        <v>68</v>
      </c>
      <c r="BS11">
        <v>69</v>
      </c>
      <c r="BT11">
        <v>70</v>
      </c>
      <c r="BU11">
        <v>71</v>
      </c>
      <c r="BV11">
        <v>72</v>
      </c>
      <c r="BW11">
        <v>73</v>
      </c>
      <c r="BX11">
        <v>74</v>
      </c>
      <c r="BY11">
        <v>75</v>
      </c>
      <c r="BZ11">
        <v>76</v>
      </c>
      <c r="CA11">
        <v>77</v>
      </c>
      <c r="CB11">
        <v>78</v>
      </c>
      <c r="CC11">
        <v>79</v>
      </c>
      <c r="CD11">
        <v>80</v>
      </c>
      <c r="CE11">
        <v>81</v>
      </c>
      <c r="CF11">
        <v>82</v>
      </c>
      <c r="CG11">
        <v>83</v>
      </c>
      <c r="CH11">
        <v>84</v>
      </c>
      <c r="CI11">
        <v>85</v>
      </c>
      <c r="CJ11">
        <v>86</v>
      </c>
      <c r="CK11">
        <v>87</v>
      </c>
      <c r="CL11">
        <v>88</v>
      </c>
      <c r="CM11">
        <v>89</v>
      </c>
      <c r="CN11">
        <v>90</v>
      </c>
      <c r="CO11">
        <v>91</v>
      </c>
      <c r="CP11">
        <v>92</v>
      </c>
      <c r="CQ11">
        <v>93</v>
      </c>
      <c r="CR11">
        <v>94</v>
      </c>
      <c r="CS11">
        <v>95</v>
      </c>
      <c r="CT11">
        <v>96</v>
      </c>
      <c r="CU11">
        <v>97</v>
      </c>
      <c r="CV11">
        <v>98</v>
      </c>
      <c r="CW11">
        <v>99</v>
      </c>
      <c r="CX11">
        <v>100</v>
      </c>
      <c r="CY11">
        <v>101</v>
      </c>
      <c r="CZ11">
        <v>102</v>
      </c>
      <c r="DA11">
        <v>103</v>
      </c>
      <c r="DB11">
        <v>104</v>
      </c>
      <c r="DC11">
        <v>105</v>
      </c>
      <c r="DD11">
        <v>106</v>
      </c>
      <c r="DE11">
        <v>107</v>
      </c>
      <c r="DF11">
        <v>108</v>
      </c>
      <c r="DG11">
        <v>109</v>
      </c>
      <c r="DH11">
        <v>110</v>
      </c>
      <c r="DI11">
        <v>111</v>
      </c>
      <c r="DJ11">
        <v>112</v>
      </c>
      <c r="DK11">
        <v>113</v>
      </c>
      <c r="DL11">
        <v>114</v>
      </c>
      <c r="DM11">
        <v>115</v>
      </c>
      <c r="DN11">
        <v>116</v>
      </c>
      <c r="DO11">
        <v>117</v>
      </c>
      <c r="DP11">
        <v>118</v>
      </c>
      <c r="DQ11">
        <v>119</v>
      </c>
      <c r="DR11">
        <v>120</v>
      </c>
      <c r="DS11">
        <v>121</v>
      </c>
      <c r="DT11">
        <v>122</v>
      </c>
      <c r="DU11">
        <v>123</v>
      </c>
      <c r="DV11">
        <v>124</v>
      </c>
      <c r="DW11">
        <v>125</v>
      </c>
      <c r="DX11">
        <v>126</v>
      </c>
      <c r="DY11">
        <v>127</v>
      </c>
      <c r="DZ11">
        <v>128</v>
      </c>
      <c r="EA11">
        <v>129</v>
      </c>
      <c r="EB11">
        <v>130</v>
      </c>
      <c r="EC11">
        <v>131</v>
      </c>
      <c r="ED11">
        <v>132</v>
      </c>
      <c r="EE11">
        <v>133</v>
      </c>
      <c r="EF11">
        <v>134</v>
      </c>
      <c r="EG11">
        <v>135</v>
      </c>
      <c r="EH11">
        <v>136</v>
      </c>
      <c r="EI11">
        <v>137</v>
      </c>
      <c r="EJ11">
        <v>138</v>
      </c>
      <c r="EK11">
        <v>139</v>
      </c>
      <c r="EL11">
        <v>140</v>
      </c>
      <c r="EM11">
        <v>141</v>
      </c>
      <c r="EN11">
        <v>142</v>
      </c>
      <c r="EO11">
        <v>143</v>
      </c>
      <c r="EP11">
        <v>144</v>
      </c>
      <c r="EQ11">
        <v>145</v>
      </c>
      <c r="ER11">
        <v>146</v>
      </c>
      <c r="ES11">
        <v>147</v>
      </c>
      <c r="ET11">
        <v>148</v>
      </c>
      <c r="EU11">
        <v>149</v>
      </c>
      <c r="EV11">
        <v>150</v>
      </c>
      <c r="EW11">
        <v>151</v>
      </c>
      <c r="EX11">
        <v>152</v>
      </c>
      <c r="EY11">
        <v>153</v>
      </c>
      <c r="EZ11">
        <v>154</v>
      </c>
      <c r="FA11">
        <v>155</v>
      </c>
      <c r="FB11">
        <v>156</v>
      </c>
      <c r="FC11">
        <v>157</v>
      </c>
      <c r="FD11">
        <v>158</v>
      </c>
      <c r="FE11">
        <v>159</v>
      </c>
      <c r="FF11">
        <v>160</v>
      </c>
      <c r="FG11">
        <v>161</v>
      </c>
      <c r="FH11">
        <v>162</v>
      </c>
      <c r="FI11">
        <v>163</v>
      </c>
      <c r="FJ11">
        <v>164</v>
      </c>
      <c r="FK11">
        <v>165</v>
      </c>
      <c r="FL11">
        <v>166</v>
      </c>
      <c r="FM11">
        <v>167</v>
      </c>
      <c r="FN11">
        <v>168</v>
      </c>
      <c r="FO11">
        <v>169</v>
      </c>
      <c r="FP11">
        <v>170</v>
      </c>
      <c r="FQ11">
        <v>171</v>
      </c>
      <c r="FR11">
        <v>172</v>
      </c>
      <c r="FS11">
        <v>173</v>
      </c>
      <c r="FT11">
        <v>174</v>
      </c>
      <c r="FU11">
        <v>175</v>
      </c>
      <c r="FV11">
        <v>176</v>
      </c>
      <c r="FW11">
        <v>177</v>
      </c>
      <c r="FX11">
        <v>178</v>
      </c>
      <c r="FY11">
        <v>179</v>
      </c>
      <c r="FZ11">
        <v>180</v>
      </c>
      <c r="GA11">
        <v>181</v>
      </c>
      <c r="GB11">
        <v>182</v>
      </c>
      <c r="GC11">
        <v>183</v>
      </c>
      <c r="GD11">
        <v>184</v>
      </c>
      <c r="GE11">
        <v>185</v>
      </c>
      <c r="GF11">
        <v>186</v>
      </c>
      <c r="GG11">
        <v>187</v>
      </c>
      <c r="GH11">
        <v>188</v>
      </c>
      <c r="GI11">
        <v>189</v>
      </c>
      <c r="GJ11">
        <v>190</v>
      </c>
      <c r="GK11">
        <v>191</v>
      </c>
      <c r="GL11">
        <v>192</v>
      </c>
      <c r="GM11">
        <v>193</v>
      </c>
      <c r="GN11">
        <v>194</v>
      </c>
      <c r="GO11">
        <v>195</v>
      </c>
      <c r="GP11">
        <v>196</v>
      </c>
      <c r="GQ11">
        <v>197</v>
      </c>
      <c r="GR11">
        <v>198</v>
      </c>
      <c r="GS11">
        <v>199</v>
      </c>
      <c r="GT11">
        <v>200</v>
      </c>
      <c r="GU11">
        <v>201</v>
      </c>
      <c r="GV11">
        <v>202</v>
      </c>
      <c r="GW11">
        <v>203</v>
      </c>
      <c r="GX11">
        <v>204</v>
      </c>
      <c r="GY11">
        <v>205</v>
      </c>
      <c r="GZ11">
        <v>206</v>
      </c>
      <c r="HA11">
        <v>207</v>
      </c>
      <c r="HB11">
        <v>208</v>
      </c>
      <c r="HC11">
        <v>209</v>
      </c>
      <c r="HD11">
        <v>210</v>
      </c>
      <c r="HE11">
        <v>211</v>
      </c>
      <c r="HF11">
        <v>212</v>
      </c>
      <c r="HG11">
        <v>213</v>
      </c>
      <c r="HH11">
        <v>214</v>
      </c>
      <c r="HI11">
        <v>215</v>
      </c>
      <c r="HJ11">
        <v>216</v>
      </c>
      <c r="HK11">
        <v>217</v>
      </c>
      <c r="HL11">
        <v>218</v>
      </c>
      <c r="HM11">
        <v>219</v>
      </c>
      <c r="HN11">
        <v>220</v>
      </c>
      <c r="HO11">
        <v>221</v>
      </c>
      <c r="HP11">
        <v>222</v>
      </c>
      <c r="HQ11">
        <v>223</v>
      </c>
      <c r="HR11">
        <v>224</v>
      </c>
      <c r="HS11">
        <v>225</v>
      </c>
      <c r="HT11">
        <v>226</v>
      </c>
      <c r="HU11">
        <v>227</v>
      </c>
      <c r="HV11">
        <v>228</v>
      </c>
      <c r="HW11">
        <v>229</v>
      </c>
      <c r="HX11">
        <v>230</v>
      </c>
      <c r="HY11">
        <v>231</v>
      </c>
      <c r="HZ11">
        <v>232</v>
      </c>
      <c r="IA11">
        <v>233</v>
      </c>
      <c r="IB11">
        <v>234</v>
      </c>
      <c r="IC11">
        <v>235</v>
      </c>
      <c r="ID11">
        <v>236</v>
      </c>
      <c r="IE11">
        <v>237</v>
      </c>
      <c r="IF11">
        <v>238</v>
      </c>
      <c r="IG11">
        <v>239</v>
      </c>
      <c r="IH11">
        <v>240</v>
      </c>
      <c r="II11">
        <v>241</v>
      </c>
      <c r="IJ11">
        <v>242</v>
      </c>
      <c r="IK11">
        <v>243</v>
      </c>
      <c r="IL11">
        <v>244</v>
      </c>
      <c r="IM11">
        <v>245</v>
      </c>
      <c r="IN11">
        <v>246</v>
      </c>
      <c r="IO11">
        <v>247</v>
      </c>
      <c r="IP11">
        <v>248</v>
      </c>
      <c r="IQ11">
        <v>249</v>
      </c>
      <c r="IR11">
        <v>250</v>
      </c>
      <c r="IS11">
        <v>251</v>
      </c>
      <c r="IT11">
        <v>252</v>
      </c>
      <c r="IU11">
        <v>253</v>
      </c>
      <c r="IV11">
        <v>254</v>
      </c>
      <c r="IW11">
        <v>255</v>
      </c>
      <c r="IX11">
        <v>256</v>
      </c>
      <c r="IY11">
        <v>257</v>
      </c>
      <c r="IZ11">
        <v>258</v>
      </c>
      <c r="JA11">
        <v>259</v>
      </c>
      <c r="JB11">
        <v>260</v>
      </c>
      <c r="JC11">
        <v>261</v>
      </c>
      <c r="JD11">
        <v>262</v>
      </c>
      <c r="JE11">
        <v>263</v>
      </c>
      <c r="JF11">
        <v>264</v>
      </c>
      <c r="JG11">
        <v>265</v>
      </c>
      <c r="JH11">
        <v>266</v>
      </c>
      <c r="JI11">
        <v>267</v>
      </c>
      <c r="JJ11">
        <v>268</v>
      </c>
      <c r="JK11">
        <v>269</v>
      </c>
      <c r="JL11">
        <v>270</v>
      </c>
      <c r="JM11">
        <v>271</v>
      </c>
      <c r="JN11">
        <v>272</v>
      </c>
      <c r="JO11">
        <v>273</v>
      </c>
      <c r="JP11">
        <v>274</v>
      </c>
      <c r="JQ11">
        <v>275</v>
      </c>
      <c r="JR11">
        <v>276</v>
      </c>
      <c r="JS11">
        <v>277</v>
      </c>
      <c r="JT11">
        <v>278</v>
      </c>
      <c r="JU11">
        <v>279</v>
      </c>
      <c r="LI11">
        <v>280</v>
      </c>
    </row>
    <row r="12" spans="2:323">
      <c r="B12" s="654"/>
      <c r="K12" t="s">
        <v>986</v>
      </c>
    </row>
    <row r="13" spans="2:323">
      <c r="C13" s="654"/>
      <c r="K13" t="s">
        <v>985</v>
      </c>
      <c r="U13" t="s">
        <v>989</v>
      </c>
      <c r="AE13" t="s">
        <v>994</v>
      </c>
      <c r="AO13" t="s">
        <v>995</v>
      </c>
      <c r="AY13" t="s">
        <v>996</v>
      </c>
      <c r="BI13" t="s">
        <v>997</v>
      </c>
      <c r="BS13" t="s">
        <v>998</v>
      </c>
      <c r="CC13" t="s">
        <v>999</v>
      </c>
      <c r="CM13" t="s">
        <v>1000</v>
      </c>
      <c r="CW13" t="s">
        <v>1001</v>
      </c>
      <c r="DG13" t="s">
        <v>1002</v>
      </c>
      <c r="DQ13" t="s">
        <v>1003</v>
      </c>
      <c r="EA13" t="s">
        <v>1004</v>
      </c>
      <c r="EK13" t="s">
        <v>1005</v>
      </c>
      <c r="EU13" t="s">
        <v>1006</v>
      </c>
      <c r="FE13" t="s">
        <v>1007</v>
      </c>
      <c r="FO13" t="s">
        <v>1008</v>
      </c>
      <c r="FY13" t="s">
        <v>1009</v>
      </c>
      <c r="GI13" t="s">
        <v>1010</v>
      </c>
      <c r="GS13" t="s">
        <v>1011</v>
      </c>
      <c r="HC13" t="s">
        <v>1012</v>
      </c>
      <c r="HM13" t="s">
        <v>1013</v>
      </c>
      <c r="HW13" t="s">
        <v>1014</v>
      </c>
      <c r="IG13" t="s">
        <v>1015</v>
      </c>
      <c r="IQ13" t="s">
        <v>1016</v>
      </c>
      <c r="JA13" t="s">
        <v>1017</v>
      </c>
      <c r="JK13" t="s">
        <v>1018</v>
      </c>
      <c r="LH13" s="654"/>
      <c r="LI13" s="670"/>
    </row>
    <row r="14" spans="2:323" ht="45.5" thickBot="1">
      <c r="C14" s="670" t="s">
        <v>979</v>
      </c>
      <c r="D14" t="s">
        <v>534</v>
      </c>
      <c r="E14" t="s">
        <v>980</v>
      </c>
      <c r="F14" t="s">
        <v>975</v>
      </c>
      <c r="G14" t="s">
        <v>976</v>
      </c>
      <c r="H14" t="s">
        <v>444</v>
      </c>
      <c r="I14" t="s">
        <v>445</v>
      </c>
      <c r="J14" t="s">
        <v>614</v>
      </c>
      <c r="K14" s="671" t="s">
        <v>737</v>
      </c>
      <c r="L14" s="671" t="s">
        <v>578</v>
      </c>
      <c r="M14" s="671" t="s">
        <v>559</v>
      </c>
      <c r="N14" s="672" t="s">
        <v>560</v>
      </c>
      <c r="O14" s="671" t="s">
        <v>561</v>
      </c>
      <c r="P14" s="671" t="s">
        <v>987</v>
      </c>
      <c r="Q14" s="671" t="s">
        <v>798</v>
      </c>
      <c r="R14" s="671" t="s">
        <v>988</v>
      </c>
      <c r="S14" s="672" t="s">
        <v>992</v>
      </c>
      <c r="T14" s="673" t="s">
        <v>993</v>
      </c>
      <c r="U14" s="671" t="s">
        <v>737</v>
      </c>
      <c r="V14" s="671" t="s">
        <v>578</v>
      </c>
      <c r="W14" s="671" t="s">
        <v>559</v>
      </c>
      <c r="X14" s="672" t="s">
        <v>560</v>
      </c>
      <c r="Y14" s="671" t="s">
        <v>561</v>
      </c>
      <c r="Z14" s="671" t="s">
        <v>987</v>
      </c>
      <c r="AA14" s="671" t="s">
        <v>798</v>
      </c>
      <c r="AB14" s="671" t="s">
        <v>988</v>
      </c>
      <c r="AC14" s="672" t="s">
        <v>992</v>
      </c>
      <c r="AD14" s="673" t="s">
        <v>993</v>
      </c>
      <c r="AE14" s="671" t="s">
        <v>737</v>
      </c>
      <c r="AF14" s="671" t="s">
        <v>578</v>
      </c>
      <c r="AG14" s="671" t="s">
        <v>559</v>
      </c>
      <c r="AH14" s="672" t="s">
        <v>560</v>
      </c>
      <c r="AI14" s="671" t="s">
        <v>561</v>
      </c>
      <c r="AJ14" s="671" t="s">
        <v>987</v>
      </c>
      <c r="AK14" s="671" t="s">
        <v>798</v>
      </c>
      <c r="AL14" s="671" t="s">
        <v>988</v>
      </c>
      <c r="AM14" s="672" t="s">
        <v>992</v>
      </c>
      <c r="AN14" s="673" t="s">
        <v>993</v>
      </c>
      <c r="AO14" s="671" t="s">
        <v>737</v>
      </c>
      <c r="AP14" s="671" t="s">
        <v>578</v>
      </c>
      <c r="AQ14" s="671" t="s">
        <v>559</v>
      </c>
      <c r="AR14" s="672" t="s">
        <v>560</v>
      </c>
      <c r="AS14" s="671" t="s">
        <v>561</v>
      </c>
      <c r="AT14" s="671" t="s">
        <v>987</v>
      </c>
      <c r="AU14" s="671" t="s">
        <v>798</v>
      </c>
      <c r="AV14" s="671" t="s">
        <v>988</v>
      </c>
      <c r="AW14" s="672" t="s">
        <v>992</v>
      </c>
      <c r="AX14" s="673" t="s">
        <v>993</v>
      </c>
      <c r="AY14" s="671" t="s">
        <v>737</v>
      </c>
      <c r="AZ14" s="671" t="s">
        <v>578</v>
      </c>
      <c r="BA14" s="671" t="s">
        <v>559</v>
      </c>
      <c r="BB14" s="672" t="s">
        <v>560</v>
      </c>
      <c r="BC14" s="671" t="s">
        <v>561</v>
      </c>
      <c r="BD14" s="671" t="s">
        <v>987</v>
      </c>
      <c r="BE14" s="671" t="s">
        <v>798</v>
      </c>
      <c r="BF14" s="671" t="s">
        <v>988</v>
      </c>
      <c r="BG14" s="672" t="s">
        <v>992</v>
      </c>
      <c r="BH14" s="673" t="s">
        <v>993</v>
      </c>
      <c r="BI14" s="671" t="s">
        <v>737</v>
      </c>
      <c r="BJ14" s="671" t="s">
        <v>578</v>
      </c>
      <c r="BK14" s="671" t="s">
        <v>559</v>
      </c>
      <c r="BL14" s="672" t="s">
        <v>560</v>
      </c>
      <c r="BM14" s="671" t="s">
        <v>561</v>
      </c>
      <c r="BN14" s="671" t="s">
        <v>987</v>
      </c>
      <c r="BO14" s="671" t="s">
        <v>798</v>
      </c>
      <c r="BP14" s="671" t="s">
        <v>988</v>
      </c>
      <c r="BQ14" s="672" t="s">
        <v>992</v>
      </c>
      <c r="BR14" s="673" t="s">
        <v>993</v>
      </c>
      <c r="BS14" s="671" t="s">
        <v>737</v>
      </c>
      <c r="BT14" s="671" t="s">
        <v>578</v>
      </c>
      <c r="BU14" s="671" t="s">
        <v>559</v>
      </c>
      <c r="BV14" s="672" t="s">
        <v>560</v>
      </c>
      <c r="BW14" s="671" t="s">
        <v>561</v>
      </c>
      <c r="BX14" s="671" t="s">
        <v>987</v>
      </c>
      <c r="BY14" s="671" t="s">
        <v>798</v>
      </c>
      <c r="BZ14" s="671" t="s">
        <v>988</v>
      </c>
      <c r="CA14" s="672" t="s">
        <v>992</v>
      </c>
      <c r="CB14" s="673" t="s">
        <v>993</v>
      </c>
      <c r="CC14" s="671" t="s">
        <v>737</v>
      </c>
      <c r="CD14" s="671" t="s">
        <v>578</v>
      </c>
      <c r="CE14" s="671" t="s">
        <v>559</v>
      </c>
      <c r="CF14" s="672" t="s">
        <v>560</v>
      </c>
      <c r="CG14" s="671" t="s">
        <v>561</v>
      </c>
      <c r="CH14" s="671" t="s">
        <v>987</v>
      </c>
      <c r="CI14" s="671" t="s">
        <v>798</v>
      </c>
      <c r="CJ14" s="671" t="s">
        <v>988</v>
      </c>
      <c r="CK14" s="672" t="s">
        <v>992</v>
      </c>
      <c r="CL14" s="673" t="s">
        <v>993</v>
      </c>
      <c r="CM14" s="671" t="s">
        <v>737</v>
      </c>
      <c r="CN14" s="671" t="s">
        <v>578</v>
      </c>
      <c r="CO14" s="671" t="s">
        <v>559</v>
      </c>
      <c r="CP14" s="672" t="s">
        <v>560</v>
      </c>
      <c r="CQ14" s="671" t="s">
        <v>561</v>
      </c>
      <c r="CR14" s="671" t="s">
        <v>987</v>
      </c>
      <c r="CS14" s="671" t="s">
        <v>798</v>
      </c>
      <c r="CT14" s="671" t="s">
        <v>988</v>
      </c>
      <c r="CU14" s="672" t="s">
        <v>992</v>
      </c>
      <c r="CV14" s="673" t="s">
        <v>993</v>
      </c>
      <c r="CW14" s="671" t="s">
        <v>737</v>
      </c>
      <c r="CX14" s="671" t="s">
        <v>578</v>
      </c>
      <c r="CY14" s="671" t="s">
        <v>559</v>
      </c>
      <c r="CZ14" s="672" t="s">
        <v>560</v>
      </c>
      <c r="DA14" s="671" t="s">
        <v>561</v>
      </c>
      <c r="DB14" s="671" t="s">
        <v>987</v>
      </c>
      <c r="DC14" s="671" t="s">
        <v>798</v>
      </c>
      <c r="DD14" s="671" t="s">
        <v>988</v>
      </c>
      <c r="DE14" s="672" t="s">
        <v>992</v>
      </c>
      <c r="DF14" s="673" t="s">
        <v>993</v>
      </c>
      <c r="DG14" s="671" t="s">
        <v>737</v>
      </c>
      <c r="DH14" s="671" t="s">
        <v>578</v>
      </c>
      <c r="DI14" s="671" t="s">
        <v>559</v>
      </c>
      <c r="DJ14" s="672" t="s">
        <v>560</v>
      </c>
      <c r="DK14" s="671" t="s">
        <v>561</v>
      </c>
      <c r="DL14" s="671" t="s">
        <v>987</v>
      </c>
      <c r="DM14" s="671" t="s">
        <v>798</v>
      </c>
      <c r="DN14" s="671" t="s">
        <v>988</v>
      </c>
      <c r="DO14" s="672" t="s">
        <v>992</v>
      </c>
      <c r="DP14" s="673" t="s">
        <v>993</v>
      </c>
      <c r="DQ14" s="671" t="s">
        <v>737</v>
      </c>
      <c r="DR14" s="671" t="s">
        <v>578</v>
      </c>
      <c r="DS14" s="671" t="s">
        <v>559</v>
      </c>
      <c r="DT14" s="672" t="s">
        <v>560</v>
      </c>
      <c r="DU14" s="671" t="s">
        <v>561</v>
      </c>
      <c r="DV14" s="671" t="s">
        <v>987</v>
      </c>
      <c r="DW14" s="671" t="s">
        <v>798</v>
      </c>
      <c r="DX14" s="671" t="s">
        <v>988</v>
      </c>
      <c r="DY14" s="672" t="s">
        <v>992</v>
      </c>
      <c r="DZ14" s="673" t="s">
        <v>993</v>
      </c>
      <c r="EA14" s="671" t="s">
        <v>737</v>
      </c>
      <c r="EB14" s="671" t="s">
        <v>578</v>
      </c>
      <c r="EC14" s="671" t="s">
        <v>559</v>
      </c>
      <c r="ED14" s="672" t="s">
        <v>560</v>
      </c>
      <c r="EE14" s="671" t="s">
        <v>561</v>
      </c>
      <c r="EF14" s="671" t="s">
        <v>987</v>
      </c>
      <c r="EG14" s="671" t="s">
        <v>798</v>
      </c>
      <c r="EH14" s="671" t="s">
        <v>988</v>
      </c>
      <c r="EI14" s="672" t="s">
        <v>992</v>
      </c>
      <c r="EJ14" s="673" t="s">
        <v>993</v>
      </c>
      <c r="EK14" s="671" t="s">
        <v>737</v>
      </c>
      <c r="EL14" s="671" t="s">
        <v>578</v>
      </c>
      <c r="EM14" s="671" t="s">
        <v>559</v>
      </c>
      <c r="EN14" s="672" t="s">
        <v>560</v>
      </c>
      <c r="EO14" s="671" t="s">
        <v>561</v>
      </c>
      <c r="EP14" s="671" t="s">
        <v>987</v>
      </c>
      <c r="EQ14" s="671" t="s">
        <v>798</v>
      </c>
      <c r="ER14" s="671" t="s">
        <v>988</v>
      </c>
      <c r="ES14" s="672" t="s">
        <v>992</v>
      </c>
      <c r="ET14" s="673" t="s">
        <v>993</v>
      </c>
      <c r="EU14" s="671" t="s">
        <v>737</v>
      </c>
      <c r="EV14" s="671" t="s">
        <v>578</v>
      </c>
      <c r="EW14" s="671" t="s">
        <v>559</v>
      </c>
      <c r="EX14" s="672" t="s">
        <v>560</v>
      </c>
      <c r="EY14" s="671" t="s">
        <v>561</v>
      </c>
      <c r="EZ14" s="671" t="s">
        <v>987</v>
      </c>
      <c r="FA14" s="671" t="s">
        <v>798</v>
      </c>
      <c r="FB14" s="671" t="s">
        <v>988</v>
      </c>
      <c r="FC14" s="672" t="s">
        <v>992</v>
      </c>
      <c r="FD14" s="673" t="s">
        <v>993</v>
      </c>
      <c r="FE14" s="671" t="s">
        <v>737</v>
      </c>
      <c r="FF14" s="671" t="s">
        <v>578</v>
      </c>
      <c r="FG14" s="671" t="s">
        <v>559</v>
      </c>
      <c r="FH14" s="672" t="s">
        <v>560</v>
      </c>
      <c r="FI14" s="671" t="s">
        <v>561</v>
      </c>
      <c r="FJ14" s="671" t="s">
        <v>987</v>
      </c>
      <c r="FK14" s="671" t="s">
        <v>798</v>
      </c>
      <c r="FL14" s="671" t="s">
        <v>988</v>
      </c>
      <c r="FM14" s="672" t="s">
        <v>992</v>
      </c>
      <c r="FN14" s="673" t="s">
        <v>993</v>
      </c>
      <c r="FO14" s="671" t="s">
        <v>737</v>
      </c>
      <c r="FP14" s="671" t="s">
        <v>578</v>
      </c>
      <c r="FQ14" s="671" t="s">
        <v>559</v>
      </c>
      <c r="FR14" s="672" t="s">
        <v>560</v>
      </c>
      <c r="FS14" s="671" t="s">
        <v>561</v>
      </c>
      <c r="FT14" s="671" t="s">
        <v>987</v>
      </c>
      <c r="FU14" s="671" t="s">
        <v>798</v>
      </c>
      <c r="FV14" s="671" t="s">
        <v>988</v>
      </c>
      <c r="FW14" s="672" t="s">
        <v>992</v>
      </c>
      <c r="FX14" s="673" t="s">
        <v>993</v>
      </c>
      <c r="FY14" s="671" t="s">
        <v>737</v>
      </c>
      <c r="FZ14" s="671" t="s">
        <v>578</v>
      </c>
      <c r="GA14" s="671" t="s">
        <v>559</v>
      </c>
      <c r="GB14" s="672" t="s">
        <v>560</v>
      </c>
      <c r="GC14" s="671" t="s">
        <v>561</v>
      </c>
      <c r="GD14" s="671" t="s">
        <v>987</v>
      </c>
      <c r="GE14" s="671" t="s">
        <v>798</v>
      </c>
      <c r="GF14" s="671" t="s">
        <v>988</v>
      </c>
      <c r="GG14" s="672" t="s">
        <v>992</v>
      </c>
      <c r="GH14" s="673" t="s">
        <v>993</v>
      </c>
      <c r="GI14" s="671" t="s">
        <v>737</v>
      </c>
      <c r="GJ14" s="671" t="s">
        <v>578</v>
      </c>
      <c r="GK14" s="671" t="s">
        <v>559</v>
      </c>
      <c r="GL14" s="672" t="s">
        <v>560</v>
      </c>
      <c r="GM14" s="671" t="s">
        <v>561</v>
      </c>
      <c r="GN14" s="671" t="s">
        <v>987</v>
      </c>
      <c r="GO14" s="671" t="s">
        <v>798</v>
      </c>
      <c r="GP14" s="671" t="s">
        <v>988</v>
      </c>
      <c r="GQ14" s="672" t="s">
        <v>992</v>
      </c>
      <c r="GR14" s="673" t="s">
        <v>993</v>
      </c>
      <c r="GS14" s="671" t="s">
        <v>737</v>
      </c>
      <c r="GT14" s="671" t="s">
        <v>578</v>
      </c>
      <c r="GU14" s="671" t="s">
        <v>559</v>
      </c>
      <c r="GV14" s="672" t="s">
        <v>560</v>
      </c>
      <c r="GW14" s="671" t="s">
        <v>561</v>
      </c>
      <c r="GX14" s="671" t="s">
        <v>987</v>
      </c>
      <c r="GY14" s="671" t="s">
        <v>798</v>
      </c>
      <c r="GZ14" s="671" t="s">
        <v>988</v>
      </c>
      <c r="HA14" s="672" t="s">
        <v>992</v>
      </c>
      <c r="HB14" s="673" t="s">
        <v>993</v>
      </c>
      <c r="HC14" s="671" t="s">
        <v>737</v>
      </c>
      <c r="HD14" s="671" t="s">
        <v>578</v>
      </c>
      <c r="HE14" s="671" t="s">
        <v>559</v>
      </c>
      <c r="HF14" s="672" t="s">
        <v>560</v>
      </c>
      <c r="HG14" s="671" t="s">
        <v>561</v>
      </c>
      <c r="HH14" s="671" t="s">
        <v>987</v>
      </c>
      <c r="HI14" s="671" t="s">
        <v>798</v>
      </c>
      <c r="HJ14" s="671" t="s">
        <v>988</v>
      </c>
      <c r="HK14" s="672" t="s">
        <v>992</v>
      </c>
      <c r="HL14" s="673" t="s">
        <v>993</v>
      </c>
      <c r="HM14" s="671" t="s">
        <v>737</v>
      </c>
      <c r="HN14" s="671" t="s">
        <v>578</v>
      </c>
      <c r="HO14" s="671" t="s">
        <v>559</v>
      </c>
      <c r="HP14" s="672" t="s">
        <v>560</v>
      </c>
      <c r="HQ14" s="671" t="s">
        <v>561</v>
      </c>
      <c r="HR14" s="671" t="s">
        <v>987</v>
      </c>
      <c r="HS14" s="671" t="s">
        <v>798</v>
      </c>
      <c r="HT14" s="671" t="s">
        <v>988</v>
      </c>
      <c r="HU14" s="672" t="s">
        <v>992</v>
      </c>
      <c r="HV14" s="673" t="s">
        <v>993</v>
      </c>
      <c r="HW14" s="671" t="s">
        <v>737</v>
      </c>
      <c r="HX14" s="671" t="s">
        <v>578</v>
      </c>
      <c r="HY14" s="671" t="s">
        <v>559</v>
      </c>
      <c r="HZ14" s="672" t="s">
        <v>560</v>
      </c>
      <c r="IA14" s="671" t="s">
        <v>561</v>
      </c>
      <c r="IB14" s="671" t="s">
        <v>987</v>
      </c>
      <c r="IC14" s="671" t="s">
        <v>798</v>
      </c>
      <c r="ID14" s="671" t="s">
        <v>988</v>
      </c>
      <c r="IE14" s="672" t="s">
        <v>992</v>
      </c>
      <c r="IF14" s="673" t="s">
        <v>993</v>
      </c>
      <c r="IG14" s="671" t="s">
        <v>737</v>
      </c>
      <c r="IH14" s="671" t="s">
        <v>578</v>
      </c>
      <c r="II14" s="671" t="s">
        <v>559</v>
      </c>
      <c r="IJ14" s="672" t="s">
        <v>560</v>
      </c>
      <c r="IK14" s="671" t="s">
        <v>561</v>
      </c>
      <c r="IL14" s="671" t="s">
        <v>987</v>
      </c>
      <c r="IM14" s="671" t="s">
        <v>798</v>
      </c>
      <c r="IN14" s="671" t="s">
        <v>988</v>
      </c>
      <c r="IO14" s="672" t="s">
        <v>992</v>
      </c>
      <c r="IP14" s="673" t="s">
        <v>993</v>
      </c>
      <c r="IQ14" s="671" t="s">
        <v>737</v>
      </c>
      <c r="IR14" s="671" t="s">
        <v>578</v>
      </c>
      <c r="IS14" s="671" t="s">
        <v>559</v>
      </c>
      <c r="IT14" s="672" t="s">
        <v>560</v>
      </c>
      <c r="IU14" s="671" t="s">
        <v>561</v>
      </c>
      <c r="IV14" s="671" t="s">
        <v>987</v>
      </c>
      <c r="IW14" s="671" t="s">
        <v>798</v>
      </c>
      <c r="IX14" s="671" t="s">
        <v>988</v>
      </c>
      <c r="IY14" s="672" t="s">
        <v>992</v>
      </c>
      <c r="IZ14" s="673" t="s">
        <v>993</v>
      </c>
      <c r="JA14" s="671" t="s">
        <v>737</v>
      </c>
      <c r="JB14" s="671" t="s">
        <v>578</v>
      </c>
      <c r="JC14" s="671" t="s">
        <v>559</v>
      </c>
      <c r="JD14" s="672" t="s">
        <v>560</v>
      </c>
      <c r="JE14" s="671" t="s">
        <v>561</v>
      </c>
      <c r="JF14" s="671" t="s">
        <v>987</v>
      </c>
      <c r="JG14" s="671" t="s">
        <v>798</v>
      </c>
      <c r="JH14" s="671" t="s">
        <v>988</v>
      </c>
      <c r="JI14" s="672" t="s">
        <v>992</v>
      </c>
      <c r="JJ14" s="673" t="s">
        <v>993</v>
      </c>
      <c r="JK14" s="671" t="s">
        <v>737</v>
      </c>
      <c r="JL14" s="671" t="s">
        <v>578</v>
      </c>
      <c r="JM14" s="671" t="s">
        <v>559</v>
      </c>
      <c r="JN14" s="672" t="s">
        <v>560</v>
      </c>
      <c r="JO14" s="671" t="s">
        <v>561</v>
      </c>
      <c r="JP14" s="671" t="s">
        <v>987</v>
      </c>
      <c r="JQ14" s="671" t="s">
        <v>798</v>
      </c>
      <c r="JR14" s="671" t="s">
        <v>988</v>
      </c>
      <c r="JS14" s="672" t="s">
        <v>992</v>
      </c>
      <c r="JT14" s="673" t="s">
        <v>993</v>
      </c>
      <c r="JU14" t="s">
        <v>1026</v>
      </c>
      <c r="LI14" s="734" t="s">
        <v>1061</v>
      </c>
    </row>
    <row r="15" spans="2:323" ht="18.5" thickBot="1">
      <c r="C15" s="692">
        <f>交付決定後入力シート!I6</f>
        <v>0</v>
      </c>
      <c r="D15" s="693" t="str">
        <f>第11号様式!R35</f>
        <v/>
      </c>
      <c r="E15" s="694" t="str">
        <f>第11号様式!R37</f>
        <v/>
      </c>
      <c r="F15" s="693" t="str">
        <f>IF(基本情報入力シート!I74="","",基本情報入力シート!I74)</f>
        <v/>
      </c>
      <c r="G15" s="693" t="str">
        <f>IF(基本情報入力シート!I75="","",基本情報入力シート!I75)</f>
        <v/>
      </c>
      <c r="H15" s="693" t="str">
        <f>IF(基本情報入力シート!I76="","",基本情報入力シート!I76)</f>
        <v/>
      </c>
      <c r="I15" s="693" t="str">
        <f>IF(基本情報入力シート!I77="","",基本情報入力シート!I77)</f>
        <v/>
      </c>
      <c r="J15" s="693">
        <f>SUM(F15:I15)</f>
        <v>0</v>
      </c>
      <c r="K15" s="693" t="str">
        <f>IF(【公社書式】助成対象経費内訳!M4="","",【公社書式】助成対象経費内訳!M4)</f>
        <v/>
      </c>
      <c r="L15" s="693" t="str">
        <f>IF(【公社書式】助成対象経費内訳!N4="","",【公社書式】助成対象経費内訳!N4)</f>
        <v/>
      </c>
      <c r="M15" s="693" t="str">
        <f>IF(【公社書式】助成対象経費内訳!O4="","",【公社書式】助成対象経費内訳!O4)</f>
        <v/>
      </c>
      <c r="N15" s="693" t="str">
        <f>IF(【公社書式】助成対象経費内訳!P4="","",【公社書式】助成対象経費内訳!P4)</f>
        <v/>
      </c>
      <c r="O15" s="693" t="str">
        <f>IF(【公社書式】助成対象経費内訳!Q4="","",【公社書式】助成対象経費内訳!Q4)</f>
        <v/>
      </c>
      <c r="P15" s="693" t="str">
        <f>IF(【公社書式】助成対象経費内訳!R4="","",【公社書式】助成対象経費内訳!R4)</f>
        <v/>
      </c>
      <c r="Q15" s="693" t="str">
        <f>IF(【公社書式】助成対象経費内訳!S4="","",【公社書式】助成対象経費内訳!S4)</f>
        <v/>
      </c>
      <c r="R15" s="693" t="str">
        <f>IF(【公社書式】助成対象経費内訳!T4="","",【公社書式】助成対象経費内訳!T4)</f>
        <v/>
      </c>
      <c r="S15" s="693" t="str">
        <f>IF(【公社書式】助成対象経費内訳!U4="","",【公社書式】助成対象経費内訳!U4)</f>
        <v/>
      </c>
      <c r="T15" s="693" t="str">
        <f>IF(【公社書式】助成対象経費内訳!V4="","",【公社書式】助成対象経費内訳!V4)</f>
        <v/>
      </c>
      <c r="U15" s="695" t="str">
        <f>IF(【公社書式】助成対象経費内訳!M5="","",【公社書式】助成対象経費内訳!M5)</f>
        <v/>
      </c>
      <c r="V15" s="695" t="str">
        <f>IF(【公社書式】助成対象経費内訳!N5="","",【公社書式】助成対象経費内訳!N5)</f>
        <v/>
      </c>
      <c r="W15" s="695" t="str">
        <f>IF(【公社書式】助成対象経費内訳!O5="","",【公社書式】助成対象経費内訳!O5)</f>
        <v/>
      </c>
      <c r="X15" s="695" t="str">
        <f>IF(【公社書式】助成対象経費内訳!P5="","",【公社書式】助成対象経費内訳!P5)</f>
        <v/>
      </c>
      <c r="Y15" s="695" t="str">
        <f>IF(【公社書式】助成対象経費内訳!Q5="","",【公社書式】助成対象経費内訳!Q5)</f>
        <v/>
      </c>
      <c r="Z15" s="695" t="str">
        <f>IF(【公社書式】助成対象経費内訳!R5="","",【公社書式】助成対象経費内訳!R5)</f>
        <v/>
      </c>
      <c r="AA15" s="695" t="str">
        <f>IF(【公社書式】助成対象経費内訳!S5="","",【公社書式】助成対象経費内訳!S5)</f>
        <v/>
      </c>
      <c r="AB15" s="695" t="str">
        <f>IF(【公社書式】助成対象経費内訳!T5="","",【公社書式】助成対象経費内訳!T5)</f>
        <v/>
      </c>
      <c r="AC15" s="695" t="str">
        <f>IF(【公社書式】助成対象経費内訳!U5="","",【公社書式】助成対象経費内訳!U5)</f>
        <v/>
      </c>
      <c r="AD15" s="695" t="str">
        <f>IF(【公社書式】助成対象経費内訳!V5="","",【公社書式】助成対象経費内訳!V5)</f>
        <v/>
      </c>
      <c r="AE15" s="695" t="str">
        <f>IF(【公社書式】助成対象経費内訳!M6="","",【公社書式】助成対象経費内訳!M6)</f>
        <v/>
      </c>
      <c r="AF15" s="695" t="str">
        <f>IF(【公社書式】助成対象経費内訳!N6="","",【公社書式】助成対象経費内訳!N6)</f>
        <v/>
      </c>
      <c r="AG15" s="695" t="str">
        <f>IF(【公社書式】助成対象経費内訳!O6="","",【公社書式】助成対象経費内訳!O6)</f>
        <v/>
      </c>
      <c r="AH15" s="695" t="str">
        <f>IF(【公社書式】助成対象経費内訳!P6="","",【公社書式】助成対象経費内訳!P6)</f>
        <v/>
      </c>
      <c r="AI15" s="695" t="str">
        <f>IF(【公社書式】助成対象経費内訳!Q6="","",【公社書式】助成対象経費内訳!Q6)</f>
        <v/>
      </c>
      <c r="AJ15" s="695" t="str">
        <f>IF(【公社書式】助成対象経費内訳!R6="","",【公社書式】助成対象経費内訳!R6)</f>
        <v/>
      </c>
      <c r="AK15" s="695" t="str">
        <f>IF(【公社書式】助成対象経費内訳!S6="","",【公社書式】助成対象経費内訳!S6)</f>
        <v/>
      </c>
      <c r="AL15" s="695" t="str">
        <f>IF(【公社書式】助成対象経費内訳!T6="","",【公社書式】助成対象経費内訳!T6)</f>
        <v/>
      </c>
      <c r="AM15" s="695" t="str">
        <f>IF(【公社書式】助成対象経費内訳!U6="","",【公社書式】助成対象経費内訳!U6)</f>
        <v/>
      </c>
      <c r="AN15" s="695" t="str">
        <f>IF(【公社書式】助成対象経費内訳!V6="","",【公社書式】助成対象経費内訳!V6)</f>
        <v/>
      </c>
      <c r="AO15" s="695" t="str">
        <f>IF(【公社書式】助成対象経費内訳!M7="","",【公社書式】助成対象経費内訳!M7)</f>
        <v/>
      </c>
      <c r="AP15" s="695" t="str">
        <f>IF(【公社書式】助成対象経費内訳!N7="","",【公社書式】助成対象経費内訳!N7)</f>
        <v/>
      </c>
      <c r="AQ15" s="695" t="str">
        <f>IF(【公社書式】助成対象経費内訳!O7="","",【公社書式】助成対象経費内訳!O7)</f>
        <v/>
      </c>
      <c r="AR15" s="695" t="str">
        <f>IF(【公社書式】助成対象経費内訳!P7="","",【公社書式】助成対象経費内訳!P7)</f>
        <v/>
      </c>
      <c r="AS15" s="695" t="str">
        <f>IF(【公社書式】助成対象経費内訳!Q7="","",【公社書式】助成対象経費内訳!Q7)</f>
        <v/>
      </c>
      <c r="AT15" s="695" t="str">
        <f>IF(【公社書式】助成対象経費内訳!R7="","",【公社書式】助成対象経費内訳!R7)</f>
        <v/>
      </c>
      <c r="AU15" s="695" t="str">
        <f>IF(【公社書式】助成対象経費内訳!S7="","",【公社書式】助成対象経費内訳!S7)</f>
        <v/>
      </c>
      <c r="AV15" s="695" t="str">
        <f>IF(【公社書式】助成対象経費内訳!T7="","",【公社書式】助成対象経費内訳!T7)</f>
        <v/>
      </c>
      <c r="AW15" s="695" t="str">
        <f>IF(【公社書式】助成対象経費内訳!U7="","",【公社書式】助成対象経費内訳!U7)</f>
        <v/>
      </c>
      <c r="AX15" s="695" t="str">
        <f>IF(【公社書式】助成対象経費内訳!V7="","",【公社書式】助成対象経費内訳!V7)</f>
        <v/>
      </c>
      <c r="AY15" s="695" t="str">
        <f>IF(【公社書式】助成対象経費内訳!M8="","",【公社書式】助成対象経費内訳!M8)</f>
        <v/>
      </c>
      <c r="AZ15" s="695" t="str">
        <f>IF(【公社書式】助成対象経費内訳!N8="","",【公社書式】助成対象経費内訳!N8)</f>
        <v/>
      </c>
      <c r="BA15" s="695" t="str">
        <f>IF(【公社書式】助成対象経費内訳!O8="","",【公社書式】助成対象経費内訳!O8)</f>
        <v/>
      </c>
      <c r="BB15" s="695" t="str">
        <f>IF(【公社書式】助成対象経費内訳!P8="","",【公社書式】助成対象経費内訳!P8)</f>
        <v/>
      </c>
      <c r="BC15" s="695" t="str">
        <f>IF(【公社書式】助成対象経費内訳!Q8="","",【公社書式】助成対象経費内訳!Q8)</f>
        <v/>
      </c>
      <c r="BD15" s="695" t="str">
        <f>IF(【公社書式】助成対象経費内訳!R8="","",【公社書式】助成対象経費内訳!R8)</f>
        <v/>
      </c>
      <c r="BE15" s="695" t="str">
        <f>IF(【公社書式】助成対象経費内訳!S8="","",【公社書式】助成対象経費内訳!S8)</f>
        <v/>
      </c>
      <c r="BF15" s="695" t="str">
        <f>IF(【公社書式】助成対象経費内訳!T8="","",【公社書式】助成対象経費内訳!T8)</f>
        <v/>
      </c>
      <c r="BG15" s="695" t="str">
        <f>IF(【公社書式】助成対象経費内訳!U8="","",【公社書式】助成対象経費内訳!U8)</f>
        <v/>
      </c>
      <c r="BH15" s="695" t="str">
        <f>IF(【公社書式】助成対象経費内訳!V8="","",【公社書式】助成対象経費内訳!V8)</f>
        <v/>
      </c>
      <c r="BI15" s="695" t="str">
        <f>IF(【公社書式】助成対象経費内訳!M9="","",【公社書式】助成対象経費内訳!M9)</f>
        <v/>
      </c>
      <c r="BJ15" s="695" t="str">
        <f>IF(【公社書式】助成対象経費内訳!N9="","",【公社書式】助成対象経費内訳!N9)</f>
        <v/>
      </c>
      <c r="BK15" s="695" t="str">
        <f>IF(【公社書式】助成対象経費内訳!O9="","",【公社書式】助成対象経費内訳!O9)</f>
        <v/>
      </c>
      <c r="BL15" s="695" t="str">
        <f>IF(【公社書式】助成対象経費内訳!P9="","",【公社書式】助成対象経費内訳!P9)</f>
        <v/>
      </c>
      <c r="BM15" s="695" t="str">
        <f>IF(【公社書式】助成対象経費内訳!Q9="","",【公社書式】助成対象経費内訳!Q9)</f>
        <v/>
      </c>
      <c r="BN15" s="695" t="str">
        <f>IF(【公社書式】助成対象経費内訳!R9="","",【公社書式】助成対象経費内訳!R9)</f>
        <v/>
      </c>
      <c r="BO15" s="695" t="str">
        <f>IF(【公社書式】助成対象経費内訳!S9="","",【公社書式】助成対象経費内訳!S9)</f>
        <v/>
      </c>
      <c r="BP15" s="695" t="str">
        <f>IF(【公社書式】助成対象経費内訳!T9="","",【公社書式】助成対象経費内訳!T9)</f>
        <v/>
      </c>
      <c r="BQ15" s="695" t="str">
        <f>IF(【公社書式】助成対象経費内訳!U9="","",【公社書式】助成対象経費内訳!U9)</f>
        <v/>
      </c>
      <c r="BR15" s="695" t="str">
        <f>IF(【公社書式】助成対象経費内訳!V9="","",【公社書式】助成対象経費内訳!V9)</f>
        <v/>
      </c>
      <c r="BS15" s="695" t="str">
        <f>IF(【公社書式】助成対象経費内訳!M10="","",【公社書式】助成対象経費内訳!M10)</f>
        <v/>
      </c>
      <c r="BT15" s="695" t="str">
        <f>IF(【公社書式】助成対象経費内訳!N10="","",【公社書式】助成対象経費内訳!N10)</f>
        <v/>
      </c>
      <c r="BU15" s="695" t="str">
        <f>IF(【公社書式】助成対象経費内訳!O10="","",【公社書式】助成対象経費内訳!O10)</f>
        <v/>
      </c>
      <c r="BV15" s="695" t="str">
        <f>IF(【公社書式】助成対象経費内訳!P10="","",【公社書式】助成対象経費内訳!P10)</f>
        <v/>
      </c>
      <c r="BW15" s="695" t="str">
        <f>IF(【公社書式】助成対象経費内訳!Q10="","",【公社書式】助成対象経費内訳!Q10)</f>
        <v/>
      </c>
      <c r="BX15" s="695" t="str">
        <f>IF(【公社書式】助成対象経費内訳!R10="","",【公社書式】助成対象経費内訳!R10)</f>
        <v/>
      </c>
      <c r="BY15" s="695" t="str">
        <f>IF(【公社書式】助成対象経費内訳!S10="","",【公社書式】助成対象経費内訳!S10)</f>
        <v/>
      </c>
      <c r="BZ15" s="695" t="str">
        <f>IF(【公社書式】助成対象経費内訳!T10="","",【公社書式】助成対象経費内訳!T10)</f>
        <v/>
      </c>
      <c r="CA15" s="695" t="str">
        <f>IF(【公社書式】助成対象経費内訳!U10="","",【公社書式】助成対象経費内訳!U10)</f>
        <v/>
      </c>
      <c r="CB15" s="695" t="str">
        <f>IF(【公社書式】助成対象経費内訳!V10="","",【公社書式】助成対象経費内訳!V10)</f>
        <v/>
      </c>
      <c r="CC15" s="695" t="str">
        <f>IF(【公社書式】助成対象経費内訳!M11="","",【公社書式】助成対象経費内訳!M11)</f>
        <v/>
      </c>
      <c r="CD15" s="695" t="str">
        <f>IF(【公社書式】助成対象経費内訳!N11="","",【公社書式】助成対象経費内訳!N11)</f>
        <v/>
      </c>
      <c r="CE15" s="695" t="str">
        <f>IF(【公社書式】助成対象経費内訳!O11="","",【公社書式】助成対象経費内訳!O11)</f>
        <v/>
      </c>
      <c r="CF15" s="695" t="str">
        <f>IF(【公社書式】助成対象経費内訳!P11="","",【公社書式】助成対象経費内訳!P11)</f>
        <v/>
      </c>
      <c r="CG15" s="695" t="str">
        <f>IF(【公社書式】助成対象経費内訳!Q11="","",【公社書式】助成対象経費内訳!Q11)</f>
        <v/>
      </c>
      <c r="CH15" s="695" t="str">
        <f>IF(【公社書式】助成対象経費内訳!R11="","",【公社書式】助成対象経費内訳!R11)</f>
        <v/>
      </c>
      <c r="CI15" s="695" t="str">
        <f>IF(【公社書式】助成対象経費内訳!S11="","",【公社書式】助成対象経費内訳!S11)</f>
        <v/>
      </c>
      <c r="CJ15" s="695" t="str">
        <f>IF(【公社書式】助成対象経費内訳!T11="","",【公社書式】助成対象経費内訳!T11)</f>
        <v/>
      </c>
      <c r="CK15" s="695" t="str">
        <f>IF(【公社書式】助成対象経費内訳!U11="","",【公社書式】助成対象経費内訳!U11)</f>
        <v/>
      </c>
      <c r="CL15" s="695" t="str">
        <f>IF(【公社書式】助成対象経費内訳!V11="","",【公社書式】助成対象経費内訳!V11)</f>
        <v/>
      </c>
      <c r="CM15" s="695" t="str">
        <f>IF(【公社書式】助成対象経費内訳!M12="","",【公社書式】助成対象経費内訳!M12)</f>
        <v/>
      </c>
      <c r="CN15" s="695" t="str">
        <f>IF(【公社書式】助成対象経費内訳!N12="","",【公社書式】助成対象経費内訳!N12)</f>
        <v/>
      </c>
      <c r="CO15" s="695" t="str">
        <f>IF(【公社書式】助成対象経費内訳!O12="","",【公社書式】助成対象経費内訳!O12)</f>
        <v/>
      </c>
      <c r="CP15" s="695" t="str">
        <f>IF(【公社書式】助成対象経費内訳!P12="","",【公社書式】助成対象経費内訳!P12)</f>
        <v/>
      </c>
      <c r="CQ15" s="695" t="str">
        <f>IF(【公社書式】助成対象経費内訳!Q12="","",【公社書式】助成対象経費内訳!Q12)</f>
        <v/>
      </c>
      <c r="CR15" s="695" t="str">
        <f>IF(【公社書式】助成対象経費内訳!R12="","",【公社書式】助成対象経費内訳!R12)</f>
        <v/>
      </c>
      <c r="CS15" s="695" t="str">
        <f>IF(【公社書式】助成対象経費内訳!S12="","",【公社書式】助成対象経費内訳!S12)</f>
        <v/>
      </c>
      <c r="CT15" s="695" t="str">
        <f>IF(【公社書式】助成対象経費内訳!T12="","",【公社書式】助成対象経費内訳!T12)</f>
        <v/>
      </c>
      <c r="CU15" s="695" t="str">
        <f>IF(【公社書式】助成対象経費内訳!U12="","",【公社書式】助成対象経費内訳!U12)</f>
        <v/>
      </c>
      <c r="CV15" s="695" t="str">
        <f>IF(【公社書式】助成対象経費内訳!V12="","",【公社書式】助成対象経費内訳!V12)</f>
        <v/>
      </c>
      <c r="CW15" s="695" t="str">
        <f>IF(【公社書式】助成対象経費内訳!M13="","",【公社書式】助成対象経費内訳!M13)</f>
        <v/>
      </c>
      <c r="CX15" s="695" t="str">
        <f>IF(【公社書式】助成対象経費内訳!N13="","",【公社書式】助成対象経費内訳!N13)</f>
        <v/>
      </c>
      <c r="CY15" s="695" t="str">
        <f>IF(【公社書式】助成対象経費内訳!O13="","",【公社書式】助成対象経費内訳!O13)</f>
        <v/>
      </c>
      <c r="CZ15" s="695" t="str">
        <f>IF(【公社書式】助成対象経費内訳!P13="","",【公社書式】助成対象経費内訳!P13)</f>
        <v/>
      </c>
      <c r="DA15" s="695" t="str">
        <f>IF(【公社書式】助成対象経費内訳!Q13="","",【公社書式】助成対象経費内訳!Q13)</f>
        <v/>
      </c>
      <c r="DB15" s="695" t="str">
        <f>IF(【公社書式】助成対象経費内訳!R13="","",【公社書式】助成対象経費内訳!R13)</f>
        <v/>
      </c>
      <c r="DC15" s="695" t="str">
        <f>IF(【公社書式】助成対象経費内訳!S13="","",【公社書式】助成対象経費内訳!S13)</f>
        <v/>
      </c>
      <c r="DD15" s="695" t="str">
        <f>IF(【公社書式】助成対象経費内訳!T13="","",【公社書式】助成対象経費内訳!T13)</f>
        <v/>
      </c>
      <c r="DE15" s="695" t="str">
        <f>IF(【公社書式】助成対象経費内訳!U13="","",【公社書式】助成対象経費内訳!U13)</f>
        <v/>
      </c>
      <c r="DF15" s="695" t="str">
        <f>IF(【公社書式】助成対象経費内訳!V13="","",【公社書式】助成対象経費内訳!V13)</f>
        <v/>
      </c>
      <c r="DG15" s="695" t="str">
        <f>IF(【公社書式】助成対象経費内訳!M14="","",【公社書式】助成対象経費内訳!M14)</f>
        <v/>
      </c>
      <c r="DH15" s="695" t="str">
        <f>IF(【公社書式】助成対象経費内訳!N14="","",【公社書式】助成対象経費内訳!N14)</f>
        <v/>
      </c>
      <c r="DI15" s="695" t="str">
        <f>IF(【公社書式】助成対象経費内訳!O14="","",【公社書式】助成対象経費内訳!O14)</f>
        <v/>
      </c>
      <c r="DJ15" s="695" t="str">
        <f>IF(【公社書式】助成対象経費内訳!P14="","",【公社書式】助成対象経費内訳!P14)</f>
        <v/>
      </c>
      <c r="DK15" s="695" t="str">
        <f>IF(【公社書式】助成対象経費内訳!Q14="","",【公社書式】助成対象経費内訳!Q14)</f>
        <v/>
      </c>
      <c r="DL15" s="695" t="str">
        <f>IF(【公社書式】助成対象経費内訳!R14="","",【公社書式】助成対象経費内訳!R14)</f>
        <v/>
      </c>
      <c r="DM15" s="695" t="str">
        <f>IF(【公社書式】助成対象経費内訳!S14="","",【公社書式】助成対象経費内訳!S14)</f>
        <v/>
      </c>
      <c r="DN15" s="695" t="str">
        <f>IF(【公社書式】助成対象経費内訳!T14="","",【公社書式】助成対象経費内訳!T14)</f>
        <v/>
      </c>
      <c r="DO15" s="695" t="str">
        <f>IF(【公社書式】助成対象経費内訳!U14="","",【公社書式】助成対象経費内訳!U14)</f>
        <v/>
      </c>
      <c r="DP15" s="695" t="str">
        <f>IF(【公社書式】助成対象経費内訳!V14="","",【公社書式】助成対象経費内訳!V14)</f>
        <v/>
      </c>
      <c r="DQ15" s="695" t="str">
        <f>IF(【公社書式】助成対象経費内訳!M15="","",【公社書式】助成対象経費内訳!M15)</f>
        <v/>
      </c>
      <c r="DR15" s="695" t="str">
        <f>IF(【公社書式】助成対象経費内訳!N15="","",【公社書式】助成対象経費内訳!N15)</f>
        <v/>
      </c>
      <c r="DS15" s="695" t="str">
        <f>IF(【公社書式】助成対象経費内訳!O15="","",【公社書式】助成対象経費内訳!O15)</f>
        <v/>
      </c>
      <c r="DT15" s="695" t="str">
        <f>IF(【公社書式】助成対象経費内訳!P15="","",【公社書式】助成対象経費内訳!P15)</f>
        <v/>
      </c>
      <c r="DU15" s="695" t="str">
        <f>IF(【公社書式】助成対象経費内訳!Q15="","",【公社書式】助成対象経費内訳!Q15)</f>
        <v/>
      </c>
      <c r="DV15" s="695" t="str">
        <f>IF(【公社書式】助成対象経費内訳!R15="","",【公社書式】助成対象経費内訳!R15)</f>
        <v/>
      </c>
      <c r="DW15" s="695" t="str">
        <f>IF(【公社書式】助成対象経費内訳!S15="","",【公社書式】助成対象経費内訳!S15)</f>
        <v/>
      </c>
      <c r="DX15" s="695" t="str">
        <f>IF(【公社書式】助成対象経費内訳!T15="","",【公社書式】助成対象経費内訳!T15)</f>
        <v/>
      </c>
      <c r="DY15" s="695" t="str">
        <f>IF(【公社書式】助成対象経費内訳!U15="","",【公社書式】助成対象経費内訳!U15)</f>
        <v/>
      </c>
      <c r="DZ15" s="695" t="str">
        <f>IF(【公社書式】助成対象経費内訳!V15="","",【公社書式】助成対象経費内訳!V15)</f>
        <v/>
      </c>
      <c r="EA15" s="695" t="str">
        <f>IF(【公社書式】助成対象経費内訳!M16="","",【公社書式】助成対象経費内訳!M16)</f>
        <v/>
      </c>
      <c r="EB15" s="695" t="str">
        <f>IF(【公社書式】助成対象経費内訳!N16="","",【公社書式】助成対象経費内訳!N16)</f>
        <v/>
      </c>
      <c r="EC15" s="695" t="str">
        <f>IF(【公社書式】助成対象経費内訳!O16="","",【公社書式】助成対象経費内訳!O16)</f>
        <v/>
      </c>
      <c r="ED15" s="695" t="str">
        <f>IF(【公社書式】助成対象経費内訳!P16="","",【公社書式】助成対象経費内訳!P16)</f>
        <v/>
      </c>
      <c r="EE15" s="695" t="str">
        <f>IF(【公社書式】助成対象経費内訳!Q16="","",【公社書式】助成対象経費内訳!Q16)</f>
        <v/>
      </c>
      <c r="EF15" s="695" t="str">
        <f>IF(【公社書式】助成対象経費内訳!R16="","",【公社書式】助成対象経費内訳!R16)</f>
        <v/>
      </c>
      <c r="EG15" s="695" t="str">
        <f>IF(【公社書式】助成対象経費内訳!S16="","",【公社書式】助成対象経費内訳!S16)</f>
        <v/>
      </c>
      <c r="EH15" s="695" t="str">
        <f>IF(【公社書式】助成対象経費内訳!T16="","",【公社書式】助成対象経費内訳!T16)</f>
        <v/>
      </c>
      <c r="EI15" s="695" t="str">
        <f>IF(【公社書式】助成対象経費内訳!U16="","",【公社書式】助成対象経費内訳!U16)</f>
        <v/>
      </c>
      <c r="EJ15" s="695" t="str">
        <f>IF(【公社書式】助成対象経費内訳!V16="","",【公社書式】助成対象経費内訳!V16)</f>
        <v/>
      </c>
      <c r="EK15" s="695" t="str">
        <f>IF(【公社書式】助成対象経費内訳!M17="","",【公社書式】助成対象経費内訳!M17)</f>
        <v/>
      </c>
      <c r="EL15" s="695" t="str">
        <f>IF(【公社書式】助成対象経費内訳!N17="","",【公社書式】助成対象経費内訳!N17)</f>
        <v/>
      </c>
      <c r="EM15" s="695" t="str">
        <f>IF(【公社書式】助成対象経費内訳!O17="","",【公社書式】助成対象経費内訳!O17)</f>
        <v/>
      </c>
      <c r="EN15" s="695" t="str">
        <f>IF(【公社書式】助成対象経費内訳!P17="","",【公社書式】助成対象経費内訳!P17)</f>
        <v/>
      </c>
      <c r="EO15" s="695" t="str">
        <f>IF(【公社書式】助成対象経費内訳!Q17="","",【公社書式】助成対象経費内訳!Q17)</f>
        <v/>
      </c>
      <c r="EP15" s="695" t="str">
        <f>IF(【公社書式】助成対象経費内訳!R17="","",【公社書式】助成対象経費内訳!R17)</f>
        <v/>
      </c>
      <c r="EQ15" s="695" t="str">
        <f>IF(【公社書式】助成対象経費内訳!S17="","",【公社書式】助成対象経費内訳!S17)</f>
        <v/>
      </c>
      <c r="ER15" s="695" t="str">
        <f>IF(【公社書式】助成対象経費内訳!T17="","",【公社書式】助成対象経費内訳!T17)</f>
        <v/>
      </c>
      <c r="ES15" s="695" t="str">
        <f>IF(【公社書式】助成対象経費内訳!U17="","",【公社書式】助成対象経費内訳!U17)</f>
        <v/>
      </c>
      <c r="ET15" s="695" t="str">
        <f>IF(【公社書式】助成対象経費内訳!V17="","",【公社書式】助成対象経費内訳!V17)</f>
        <v/>
      </c>
      <c r="EU15" s="695" t="str">
        <f>IF(【公社書式】助成対象経費内訳!M18="","",【公社書式】助成対象経費内訳!M18)</f>
        <v/>
      </c>
      <c r="EV15" s="695" t="str">
        <f>IF(【公社書式】助成対象経費内訳!N18="","",【公社書式】助成対象経費内訳!N18)</f>
        <v/>
      </c>
      <c r="EW15" s="695" t="str">
        <f>IF(【公社書式】助成対象経費内訳!O18="","",【公社書式】助成対象経費内訳!O18)</f>
        <v/>
      </c>
      <c r="EX15" s="695" t="str">
        <f>IF(【公社書式】助成対象経費内訳!P18="","",【公社書式】助成対象経費内訳!P18)</f>
        <v/>
      </c>
      <c r="EY15" s="695" t="str">
        <f>IF(【公社書式】助成対象経費内訳!Q18="","",【公社書式】助成対象経費内訳!Q18)</f>
        <v/>
      </c>
      <c r="EZ15" s="695" t="str">
        <f>IF(【公社書式】助成対象経費内訳!R18="","",【公社書式】助成対象経費内訳!R18)</f>
        <v/>
      </c>
      <c r="FA15" s="695" t="str">
        <f>IF(【公社書式】助成対象経費内訳!S18="","",【公社書式】助成対象経費内訳!S18)</f>
        <v/>
      </c>
      <c r="FB15" s="695" t="str">
        <f>IF(【公社書式】助成対象経費内訳!T18="","",【公社書式】助成対象経費内訳!T18)</f>
        <v/>
      </c>
      <c r="FC15" s="695" t="str">
        <f>IF(【公社書式】助成対象経費内訳!U18="","",【公社書式】助成対象経費内訳!U18)</f>
        <v/>
      </c>
      <c r="FD15" s="695" t="str">
        <f>IF(【公社書式】助成対象経費内訳!V18="","",【公社書式】助成対象経費内訳!V18)</f>
        <v/>
      </c>
      <c r="FE15" s="695" t="str">
        <f>IF(【公社書式】助成対象経費内訳!M19="","",【公社書式】助成対象経費内訳!M19)</f>
        <v/>
      </c>
      <c r="FF15" s="695" t="str">
        <f>IF(【公社書式】助成対象経費内訳!N19="","",【公社書式】助成対象経費内訳!N19)</f>
        <v/>
      </c>
      <c r="FG15" s="695" t="str">
        <f>IF(【公社書式】助成対象経費内訳!O19="","",【公社書式】助成対象経費内訳!O19)</f>
        <v/>
      </c>
      <c r="FH15" s="695" t="str">
        <f>IF(【公社書式】助成対象経費内訳!P19="","",【公社書式】助成対象経費内訳!P19)</f>
        <v/>
      </c>
      <c r="FI15" s="695" t="str">
        <f>IF(【公社書式】助成対象経費内訳!Q19="","",【公社書式】助成対象経費内訳!Q19)</f>
        <v/>
      </c>
      <c r="FJ15" s="695" t="str">
        <f>IF(【公社書式】助成対象経費内訳!R19="","",【公社書式】助成対象経費内訳!R19)</f>
        <v/>
      </c>
      <c r="FK15" s="695" t="str">
        <f>IF(【公社書式】助成対象経費内訳!S19="","",【公社書式】助成対象経費内訳!S19)</f>
        <v/>
      </c>
      <c r="FL15" s="695" t="str">
        <f>IF(【公社書式】助成対象経費内訳!T19="","",【公社書式】助成対象経費内訳!T19)</f>
        <v/>
      </c>
      <c r="FM15" s="695" t="str">
        <f>IF(【公社書式】助成対象経費内訳!U19="","",【公社書式】助成対象経費内訳!U19)</f>
        <v/>
      </c>
      <c r="FN15" s="695" t="str">
        <f>IF(【公社書式】助成対象経費内訳!V19="","",【公社書式】助成対象経費内訳!V19)</f>
        <v/>
      </c>
      <c r="FO15" s="695" t="str">
        <f>IF(【公社書式】助成対象経費内訳!M20="","",【公社書式】助成対象経費内訳!M20)</f>
        <v/>
      </c>
      <c r="FP15" s="695" t="str">
        <f>IF(【公社書式】助成対象経費内訳!N20="","",【公社書式】助成対象経費内訳!N20)</f>
        <v/>
      </c>
      <c r="FQ15" s="695" t="str">
        <f>IF(【公社書式】助成対象経費内訳!O20="","",【公社書式】助成対象経費内訳!O20)</f>
        <v/>
      </c>
      <c r="FR15" s="695" t="str">
        <f>IF(【公社書式】助成対象経費内訳!P20="","",【公社書式】助成対象経費内訳!P20)</f>
        <v/>
      </c>
      <c r="FS15" s="695" t="str">
        <f>IF(【公社書式】助成対象経費内訳!Q20="","",【公社書式】助成対象経費内訳!Q20)</f>
        <v/>
      </c>
      <c r="FT15" s="695" t="str">
        <f>IF(【公社書式】助成対象経費内訳!R20="","",【公社書式】助成対象経費内訳!R20)</f>
        <v/>
      </c>
      <c r="FU15" s="695" t="str">
        <f>IF(【公社書式】助成対象経費内訳!S20="","",【公社書式】助成対象経費内訳!S20)</f>
        <v/>
      </c>
      <c r="FV15" s="695" t="str">
        <f>IF(【公社書式】助成対象経費内訳!T20="","",【公社書式】助成対象経費内訳!T20)</f>
        <v/>
      </c>
      <c r="FW15" s="695" t="str">
        <f>IF(【公社書式】助成対象経費内訳!U20="","",【公社書式】助成対象経費内訳!U20)</f>
        <v/>
      </c>
      <c r="FX15" s="695" t="str">
        <f>IF(【公社書式】助成対象経費内訳!V20="","",【公社書式】助成対象経費内訳!V20)</f>
        <v/>
      </c>
      <c r="FY15" s="695" t="str">
        <f>IF(【公社書式】助成対象経費内訳!M21="","",【公社書式】助成対象経費内訳!M21)</f>
        <v/>
      </c>
      <c r="FZ15" s="695" t="str">
        <f>IF(【公社書式】助成対象経費内訳!N21="","",【公社書式】助成対象経費内訳!N21)</f>
        <v/>
      </c>
      <c r="GA15" s="695" t="str">
        <f>IF(【公社書式】助成対象経費内訳!O21="","",【公社書式】助成対象経費内訳!O21)</f>
        <v/>
      </c>
      <c r="GB15" s="695" t="str">
        <f>IF(【公社書式】助成対象経費内訳!P21="","",【公社書式】助成対象経費内訳!P21)</f>
        <v/>
      </c>
      <c r="GC15" s="695" t="str">
        <f>IF(【公社書式】助成対象経費内訳!Q21="","",【公社書式】助成対象経費内訳!Q21)</f>
        <v/>
      </c>
      <c r="GD15" s="695" t="str">
        <f>IF(【公社書式】助成対象経費内訳!R21="","",【公社書式】助成対象経費内訳!R21)</f>
        <v/>
      </c>
      <c r="GE15" s="695" t="str">
        <f>IF(【公社書式】助成対象経費内訳!S21="","",【公社書式】助成対象経費内訳!S21)</f>
        <v/>
      </c>
      <c r="GF15" s="695" t="str">
        <f>IF(【公社書式】助成対象経費内訳!T21="","",【公社書式】助成対象経費内訳!T21)</f>
        <v/>
      </c>
      <c r="GG15" s="695" t="str">
        <f>IF(【公社書式】助成対象経費内訳!U21="","",【公社書式】助成対象経費内訳!U21)</f>
        <v/>
      </c>
      <c r="GH15" s="695" t="str">
        <f>IF(【公社書式】助成対象経費内訳!V21="","",【公社書式】助成対象経費内訳!V21)</f>
        <v/>
      </c>
      <c r="GI15" s="695" t="str">
        <f>IF(【公社書式】助成対象経費内訳!M22="","",【公社書式】助成対象経費内訳!M22)</f>
        <v/>
      </c>
      <c r="GJ15" s="695" t="str">
        <f>IF(【公社書式】助成対象経費内訳!N22="","",【公社書式】助成対象経費内訳!N22)</f>
        <v/>
      </c>
      <c r="GK15" s="695" t="str">
        <f>IF(【公社書式】助成対象経費内訳!O22="","",【公社書式】助成対象経費内訳!O22)</f>
        <v/>
      </c>
      <c r="GL15" s="695" t="str">
        <f>IF(【公社書式】助成対象経費内訳!P22="","",【公社書式】助成対象経費内訳!P22)</f>
        <v/>
      </c>
      <c r="GM15" s="695" t="str">
        <f>IF(【公社書式】助成対象経費内訳!Q22="","",【公社書式】助成対象経費内訳!Q22)</f>
        <v/>
      </c>
      <c r="GN15" s="695" t="str">
        <f>IF(【公社書式】助成対象経費内訳!R22="","",【公社書式】助成対象経費内訳!R22)</f>
        <v/>
      </c>
      <c r="GO15" s="695" t="str">
        <f>IF(【公社書式】助成対象経費内訳!S22="","",【公社書式】助成対象経費内訳!S22)</f>
        <v/>
      </c>
      <c r="GP15" s="695" t="str">
        <f>IF(【公社書式】助成対象経費内訳!T22="","",【公社書式】助成対象経費内訳!T22)</f>
        <v/>
      </c>
      <c r="GQ15" s="695" t="str">
        <f>IF(【公社書式】助成対象経費内訳!U22="","",【公社書式】助成対象経費内訳!U22)</f>
        <v/>
      </c>
      <c r="GR15" s="695" t="str">
        <f>IF(【公社書式】助成対象経費内訳!V22="","",【公社書式】助成対象経費内訳!V22)</f>
        <v/>
      </c>
      <c r="GS15" s="695" t="str">
        <f>IF(【公社書式】助成対象経費内訳!M23="","",【公社書式】助成対象経費内訳!M23)</f>
        <v/>
      </c>
      <c r="GT15" s="695" t="str">
        <f>IF(【公社書式】助成対象経費内訳!N23="","",【公社書式】助成対象経費内訳!N23)</f>
        <v/>
      </c>
      <c r="GU15" s="695" t="str">
        <f>IF(【公社書式】助成対象経費内訳!O23="","",【公社書式】助成対象経費内訳!O23)</f>
        <v/>
      </c>
      <c r="GV15" s="695" t="str">
        <f>IF(【公社書式】助成対象経費内訳!P23="","",【公社書式】助成対象経費内訳!P23)</f>
        <v/>
      </c>
      <c r="GW15" s="695" t="str">
        <f>IF(【公社書式】助成対象経費内訳!Q23="","",【公社書式】助成対象経費内訳!Q23)</f>
        <v/>
      </c>
      <c r="GX15" s="695" t="str">
        <f>IF(【公社書式】助成対象経費内訳!R23="","",【公社書式】助成対象経費内訳!R23)</f>
        <v/>
      </c>
      <c r="GY15" s="695" t="str">
        <f>IF(【公社書式】助成対象経費内訳!S23="","",【公社書式】助成対象経費内訳!S23)</f>
        <v/>
      </c>
      <c r="GZ15" s="695" t="str">
        <f>IF(【公社書式】助成対象経費内訳!T23="","",【公社書式】助成対象経費内訳!T23)</f>
        <v/>
      </c>
      <c r="HA15" s="695" t="str">
        <f>IF(【公社書式】助成対象経費内訳!U23="","",【公社書式】助成対象経費内訳!U23)</f>
        <v/>
      </c>
      <c r="HB15" s="695" t="str">
        <f>IF(【公社書式】助成対象経費内訳!V23="","",【公社書式】助成対象経費内訳!V23)</f>
        <v/>
      </c>
      <c r="HC15" s="695" t="str">
        <f>IF(【公社書式】助成対象経費内訳!M24="","",【公社書式】助成対象経費内訳!M24)</f>
        <v/>
      </c>
      <c r="HD15" s="695" t="str">
        <f>IF(【公社書式】助成対象経費内訳!N24="","",【公社書式】助成対象経費内訳!N24)</f>
        <v/>
      </c>
      <c r="HE15" s="695" t="str">
        <f>IF(【公社書式】助成対象経費内訳!O24="","",【公社書式】助成対象経費内訳!O24)</f>
        <v/>
      </c>
      <c r="HF15" s="695" t="str">
        <f>IF(【公社書式】助成対象経費内訳!P24="","",【公社書式】助成対象経費内訳!P24)</f>
        <v/>
      </c>
      <c r="HG15" s="695" t="str">
        <f>IF(【公社書式】助成対象経費内訳!Q24="","",【公社書式】助成対象経費内訳!Q24)</f>
        <v/>
      </c>
      <c r="HH15" s="695" t="str">
        <f>IF(【公社書式】助成対象経費内訳!R24="","",【公社書式】助成対象経費内訳!R24)</f>
        <v/>
      </c>
      <c r="HI15" s="695" t="str">
        <f>IF(【公社書式】助成対象経費内訳!S24="","",【公社書式】助成対象経費内訳!S24)</f>
        <v/>
      </c>
      <c r="HJ15" s="695" t="str">
        <f>IF(【公社書式】助成対象経費内訳!T24="","",【公社書式】助成対象経費内訳!T24)</f>
        <v/>
      </c>
      <c r="HK15" s="695" t="str">
        <f>IF(【公社書式】助成対象経費内訳!U24="","",【公社書式】助成対象経費内訳!U24)</f>
        <v/>
      </c>
      <c r="HL15" s="695" t="str">
        <f>IF(【公社書式】助成対象経費内訳!V24="","",【公社書式】助成対象経費内訳!V24)</f>
        <v/>
      </c>
      <c r="HM15" s="695" t="str">
        <f>IF(【公社書式】助成対象経費内訳!M25="","",【公社書式】助成対象経費内訳!M25)</f>
        <v/>
      </c>
      <c r="HN15" s="695" t="str">
        <f>IF(【公社書式】助成対象経費内訳!N25="","",【公社書式】助成対象経費内訳!N25)</f>
        <v/>
      </c>
      <c r="HO15" s="695" t="str">
        <f>IF(【公社書式】助成対象経費内訳!O25="","",【公社書式】助成対象経費内訳!O25)</f>
        <v/>
      </c>
      <c r="HP15" s="695" t="str">
        <f>IF(【公社書式】助成対象経費内訳!P25="","",【公社書式】助成対象経費内訳!P25)</f>
        <v/>
      </c>
      <c r="HQ15" s="695" t="str">
        <f>IF(【公社書式】助成対象経費内訳!Q25="","",【公社書式】助成対象経費内訳!Q25)</f>
        <v/>
      </c>
      <c r="HR15" s="695" t="str">
        <f>IF(【公社書式】助成対象経費内訳!R25="","",【公社書式】助成対象経費内訳!R25)</f>
        <v/>
      </c>
      <c r="HS15" s="695" t="str">
        <f>IF(【公社書式】助成対象経費内訳!S25="","",【公社書式】助成対象経費内訳!S25)</f>
        <v/>
      </c>
      <c r="HT15" s="695" t="str">
        <f>IF(【公社書式】助成対象経費内訳!T25="","",【公社書式】助成対象経費内訳!T25)</f>
        <v/>
      </c>
      <c r="HU15" s="695" t="str">
        <f>IF(【公社書式】助成対象経費内訳!U25="","",【公社書式】助成対象経費内訳!U25)</f>
        <v/>
      </c>
      <c r="HV15" s="695" t="str">
        <f>IF(【公社書式】助成対象経費内訳!V25="","",【公社書式】助成対象経費内訳!V25)</f>
        <v/>
      </c>
      <c r="HW15" s="695" t="str">
        <f>IF(【公社書式】助成対象経費内訳!M26="","",【公社書式】助成対象経費内訳!M26)</f>
        <v/>
      </c>
      <c r="HX15" s="695" t="str">
        <f>IF(【公社書式】助成対象経費内訳!N26="","",【公社書式】助成対象経費内訳!N26)</f>
        <v/>
      </c>
      <c r="HY15" s="695" t="str">
        <f>IF(【公社書式】助成対象経費内訳!O26="","",【公社書式】助成対象経費内訳!O26)</f>
        <v/>
      </c>
      <c r="HZ15" s="695" t="str">
        <f>IF(【公社書式】助成対象経費内訳!P26="","",【公社書式】助成対象経費内訳!P26)</f>
        <v/>
      </c>
      <c r="IA15" s="695" t="str">
        <f>IF(【公社書式】助成対象経費内訳!Q26="","",【公社書式】助成対象経費内訳!Q26)</f>
        <v/>
      </c>
      <c r="IB15" s="695" t="str">
        <f>IF(【公社書式】助成対象経費内訳!R26="","",【公社書式】助成対象経費内訳!R26)</f>
        <v/>
      </c>
      <c r="IC15" s="695" t="str">
        <f>IF(【公社書式】助成対象経費内訳!S26="","",【公社書式】助成対象経費内訳!S26)</f>
        <v/>
      </c>
      <c r="ID15" s="695" t="str">
        <f>IF(【公社書式】助成対象経費内訳!T26="","",【公社書式】助成対象経費内訳!T26)</f>
        <v/>
      </c>
      <c r="IE15" s="695" t="str">
        <f>IF(【公社書式】助成対象経費内訳!U26="","",【公社書式】助成対象経費内訳!U26)</f>
        <v/>
      </c>
      <c r="IF15" s="695" t="str">
        <f>IF(【公社書式】助成対象経費内訳!V26="","",【公社書式】助成対象経費内訳!V26)</f>
        <v/>
      </c>
      <c r="IG15" s="695" t="str">
        <f>IF(【公社書式】助成対象経費内訳!M27="","",【公社書式】助成対象経費内訳!M27)</f>
        <v/>
      </c>
      <c r="IH15" s="695" t="str">
        <f>IF(【公社書式】助成対象経費内訳!N27="","",【公社書式】助成対象経費内訳!N27)</f>
        <v/>
      </c>
      <c r="II15" s="695" t="str">
        <f>IF(【公社書式】助成対象経費内訳!O27="","",【公社書式】助成対象経費内訳!O27)</f>
        <v/>
      </c>
      <c r="IJ15" s="695" t="str">
        <f>IF(【公社書式】助成対象経費内訳!P27="","",【公社書式】助成対象経費内訳!P27)</f>
        <v/>
      </c>
      <c r="IK15" s="695" t="str">
        <f>IF(【公社書式】助成対象経費内訳!Q27="","",【公社書式】助成対象経費内訳!Q27)</f>
        <v/>
      </c>
      <c r="IL15" s="695" t="str">
        <f>IF(【公社書式】助成対象経費内訳!R27="","",【公社書式】助成対象経費内訳!R27)</f>
        <v/>
      </c>
      <c r="IM15" s="695" t="str">
        <f>IF(【公社書式】助成対象経費内訳!S27="","",【公社書式】助成対象経費内訳!S27)</f>
        <v/>
      </c>
      <c r="IN15" s="695" t="str">
        <f>IF(【公社書式】助成対象経費内訳!T27="","",【公社書式】助成対象経費内訳!T27)</f>
        <v/>
      </c>
      <c r="IO15" s="695" t="str">
        <f>IF(【公社書式】助成対象経費内訳!U27="","",【公社書式】助成対象経費内訳!U27)</f>
        <v/>
      </c>
      <c r="IP15" s="695" t="str">
        <f>IF(【公社書式】助成対象経費内訳!V27="","",【公社書式】助成対象経費内訳!V27)</f>
        <v/>
      </c>
      <c r="IQ15" s="695" t="str">
        <f>IF(【公社書式】助成対象経費内訳!M28="","",【公社書式】助成対象経費内訳!M28)</f>
        <v/>
      </c>
      <c r="IR15" s="695" t="str">
        <f>IF(【公社書式】助成対象経費内訳!N28="","",【公社書式】助成対象経費内訳!N28)</f>
        <v/>
      </c>
      <c r="IS15" s="695" t="str">
        <f>IF(【公社書式】助成対象経費内訳!O28="","",【公社書式】助成対象経費内訳!O28)</f>
        <v/>
      </c>
      <c r="IT15" s="695" t="str">
        <f>IF(【公社書式】助成対象経費内訳!P28="","",【公社書式】助成対象経費内訳!P28)</f>
        <v/>
      </c>
      <c r="IU15" s="695" t="str">
        <f>IF(【公社書式】助成対象経費内訳!Q28="","",【公社書式】助成対象経費内訳!Q28)</f>
        <v/>
      </c>
      <c r="IV15" s="695" t="str">
        <f>IF(【公社書式】助成対象経費内訳!R28="","",【公社書式】助成対象経費内訳!R28)</f>
        <v/>
      </c>
      <c r="IW15" s="695" t="str">
        <f>IF(【公社書式】助成対象経費内訳!S28="","",【公社書式】助成対象経費内訳!S28)</f>
        <v/>
      </c>
      <c r="IX15" s="695" t="str">
        <f>IF(【公社書式】助成対象経費内訳!T28="","",【公社書式】助成対象経費内訳!T28)</f>
        <v/>
      </c>
      <c r="IY15" s="695" t="str">
        <f>IF(【公社書式】助成対象経費内訳!U28="","",【公社書式】助成対象経費内訳!U28)</f>
        <v/>
      </c>
      <c r="IZ15" s="695" t="str">
        <f>IF(【公社書式】助成対象経費内訳!V28="","",【公社書式】助成対象経費内訳!V28)</f>
        <v/>
      </c>
      <c r="JA15" s="695" t="str">
        <f>IF(【公社書式】助成対象経費内訳!M29="","",【公社書式】助成対象経費内訳!M29)</f>
        <v/>
      </c>
      <c r="JB15" s="695" t="str">
        <f>IF(【公社書式】助成対象経費内訳!N29="","",【公社書式】助成対象経費内訳!N29)</f>
        <v/>
      </c>
      <c r="JC15" s="695" t="str">
        <f>IF(【公社書式】助成対象経費内訳!O29="","",【公社書式】助成対象経費内訳!O29)</f>
        <v/>
      </c>
      <c r="JD15" s="695" t="str">
        <f>IF(【公社書式】助成対象経費内訳!P29="","",【公社書式】助成対象経費内訳!P29)</f>
        <v/>
      </c>
      <c r="JE15" s="695" t="str">
        <f>IF(【公社書式】助成対象経費内訳!Q29="","",【公社書式】助成対象経費内訳!Q29)</f>
        <v/>
      </c>
      <c r="JF15" s="695" t="str">
        <f>IF(【公社書式】助成対象経費内訳!R29="","",【公社書式】助成対象経費内訳!R29)</f>
        <v/>
      </c>
      <c r="JG15" s="695" t="str">
        <f>IF(【公社書式】助成対象経費内訳!S29="","",【公社書式】助成対象経費内訳!S29)</f>
        <v/>
      </c>
      <c r="JH15" s="695" t="str">
        <f>IF(【公社書式】助成対象経費内訳!T29="","",【公社書式】助成対象経費内訳!T29)</f>
        <v/>
      </c>
      <c r="JI15" s="695" t="str">
        <f>IF(【公社書式】助成対象経費内訳!U29="","",【公社書式】助成対象経費内訳!U29)</f>
        <v/>
      </c>
      <c r="JJ15" s="695" t="str">
        <f>IF(【公社書式】助成対象経費内訳!V29="","",【公社書式】助成対象経費内訳!V29)</f>
        <v/>
      </c>
      <c r="JK15" s="695" t="str">
        <f>IF(【公社書式】助成対象経費内訳!M30="","",【公社書式】助成対象経費内訳!M30)</f>
        <v/>
      </c>
      <c r="JL15" s="695" t="str">
        <f>IF(【公社書式】助成対象経費内訳!N30="","",【公社書式】助成対象経費内訳!N30)</f>
        <v/>
      </c>
      <c r="JM15" s="695" t="str">
        <f>IF(【公社書式】助成対象経費内訳!O30="","",【公社書式】助成対象経費内訳!O30)</f>
        <v/>
      </c>
      <c r="JN15" s="695" t="str">
        <f>IF(【公社書式】助成対象経費内訳!P30="","",【公社書式】助成対象経費内訳!P30)</f>
        <v/>
      </c>
      <c r="JO15" s="695" t="str">
        <f>IF(【公社書式】助成対象経費内訳!Q30="","",【公社書式】助成対象経費内訳!Q30)</f>
        <v/>
      </c>
      <c r="JP15" s="695" t="str">
        <f>IF(【公社書式】助成対象経費内訳!R30="","",【公社書式】助成対象経費内訳!R30)</f>
        <v/>
      </c>
      <c r="JQ15" s="695" t="str">
        <f>IF(【公社書式】助成対象経費内訳!S30="","",【公社書式】助成対象経費内訳!S30)</f>
        <v/>
      </c>
      <c r="JR15" s="695" t="str">
        <f>IF(【公社書式】助成対象経費内訳!T30="","",【公社書式】助成対象経費内訳!T30)</f>
        <v/>
      </c>
      <c r="JS15" s="695" t="str">
        <f>IF(【公社書式】助成対象経費内訳!U30="","",【公社書式】助成対象経費内訳!U30)</f>
        <v/>
      </c>
      <c r="JT15" s="695" t="str">
        <f>IF(【公社書式】助成対象経費内訳!V30="","",【公社書式】助成対象経費内訳!V30)</f>
        <v/>
      </c>
      <c r="JU15" s="732">
        <f>交付決定後入力シート!I32</f>
        <v>0</v>
      </c>
      <c r="JV15" s="695"/>
      <c r="JW15" s="695"/>
      <c r="JX15" s="695"/>
      <c r="JY15" s="695"/>
      <c r="JZ15" s="695"/>
      <c r="KA15" s="695"/>
      <c r="KB15" s="695"/>
      <c r="KC15" s="695"/>
      <c r="KD15" s="695"/>
      <c r="KE15" s="695"/>
      <c r="KF15" s="695"/>
      <c r="KG15" s="695"/>
      <c r="KH15" s="695"/>
      <c r="KI15" s="695"/>
      <c r="KJ15" s="695"/>
      <c r="KK15" s="695"/>
      <c r="KL15" s="695"/>
      <c r="KM15" s="695"/>
      <c r="KN15" s="695"/>
      <c r="KO15" s="695"/>
      <c r="KP15" s="695"/>
      <c r="KQ15" s="695"/>
      <c r="KR15" s="695"/>
      <c r="KS15" s="695"/>
      <c r="KT15" s="695"/>
      <c r="KU15" s="695"/>
      <c r="KV15" s="695"/>
      <c r="KW15" s="695"/>
      <c r="KX15" s="695"/>
      <c r="KY15" s="695"/>
      <c r="KZ15" s="695"/>
      <c r="LA15" s="695"/>
      <c r="LB15" s="695"/>
      <c r="LC15" s="695"/>
      <c r="LD15" s="695"/>
      <c r="LE15" s="695"/>
      <c r="LF15" s="695"/>
      <c r="LG15" s="695"/>
      <c r="LH15" s="695"/>
      <c r="LI15" s="731">
        <f>基本情報入力シート!E9</f>
        <v>0</v>
      </c>
    </row>
    <row r="16" spans="2:323">
      <c r="C16" s="656" t="s">
        <v>981</v>
      </c>
      <c r="D16" s="656"/>
      <c r="JU16" s="656" t="s">
        <v>1062</v>
      </c>
      <c r="LI16" s="716" t="s">
        <v>1064</v>
      </c>
    </row>
  </sheetData>
  <mergeCells count="1">
    <mergeCell ref="N5:X5"/>
  </mergeCells>
  <phoneticPr fontId="1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B1:BX35"/>
  <sheetViews>
    <sheetView showGridLines="0" showZeros="0" view="pageBreakPreview" zoomScaleNormal="100" zoomScaleSheetLayoutView="100" workbookViewId="0">
      <selection activeCell="K33" sqref="K33:X33"/>
    </sheetView>
  </sheetViews>
  <sheetFormatPr defaultRowHeight="13"/>
  <cols>
    <col min="1" max="1" width="1.9140625" style="459" customWidth="1"/>
    <col min="2" max="16" width="3.6640625" style="459" customWidth="1"/>
    <col min="17" max="17" width="4.58203125" style="459" customWidth="1"/>
    <col min="18" max="20" width="3.6640625" style="459" customWidth="1"/>
    <col min="21" max="24" width="3.6640625" style="461" customWidth="1"/>
    <col min="25" max="25" width="2" style="461" customWidth="1"/>
    <col min="26" max="26" width="1.9140625" style="461" customWidth="1"/>
    <col min="27" max="27" width="1.9140625" style="459" customWidth="1"/>
    <col min="28" max="42" width="3.6640625" style="459" customWidth="1"/>
    <col min="43" max="43" width="4.58203125" style="459" customWidth="1"/>
    <col min="44" max="46" width="3.6640625" style="459" customWidth="1"/>
    <col min="47" max="50" width="3.6640625" style="461" customWidth="1"/>
    <col min="51" max="51" width="2" style="461" customWidth="1"/>
    <col min="52" max="52" width="1.9140625" style="461" customWidth="1"/>
    <col min="53" max="60" width="8.6640625" style="459"/>
    <col min="61" max="62" width="0" style="459" hidden="1" customWidth="1"/>
    <col min="63" max="74" width="8.6640625" style="459" hidden="1" customWidth="1"/>
    <col min="75" max="78" width="0" style="459" hidden="1" customWidth="1"/>
    <col min="79" max="263" width="8.6640625" style="459"/>
    <col min="264" max="264" width="2.1640625" style="459" customWidth="1"/>
    <col min="265" max="265" width="2.08203125" style="459" customWidth="1"/>
    <col min="266" max="266" width="1" style="459" customWidth="1"/>
    <col min="267" max="267" width="20.4140625" style="459" customWidth="1"/>
    <col min="268" max="268" width="1.08203125" style="459" customWidth="1"/>
    <col min="269" max="270" width="10.58203125" style="459" customWidth="1"/>
    <col min="271" max="271" width="1.58203125" style="459" customWidth="1"/>
    <col min="272" max="272" width="6.1640625" style="459" customWidth="1"/>
    <col min="273" max="273" width="4" style="459" customWidth="1"/>
    <col min="274" max="274" width="3.1640625" style="459" customWidth="1"/>
    <col min="275" max="275" width="0.6640625" style="459" customWidth="1"/>
    <col min="276" max="276" width="3" style="459" customWidth="1"/>
    <col min="277" max="277" width="3.1640625" style="459" customWidth="1"/>
    <col min="278" max="278" width="2.6640625" style="459" customWidth="1"/>
    <col min="279" max="279" width="3.1640625" style="459" customWidth="1"/>
    <col min="280" max="280" width="2.6640625" style="459" customWidth="1"/>
    <col min="281" max="281" width="1.6640625" style="459" customWidth="1"/>
    <col min="282" max="283" width="2" style="459" customWidth="1"/>
    <col min="284" max="284" width="6.5" style="459" customWidth="1"/>
    <col min="285" max="519" width="8.6640625" style="459"/>
    <col min="520" max="520" width="2.1640625" style="459" customWidth="1"/>
    <col min="521" max="521" width="2.08203125" style="459" customWidth="1"/>
    <col min="522" max="522" width="1" style="459" customWidth="1"/>
    <col min="523" max="523" width="20.4140625" style="459" customWidth="1"/>
    <col min="524" max="524" width="1.08203125" style="459" customWidth="1"/>
    <col min="525" max="526" width="10.58203125" style="459" customWidth="1"/>
    <col min="527" max="527" width="1.58203125" style="459" customWidth="1"/>
    <col min="528" max="528" width="6.1640625" style="459" customWidth="1"/>
    <col min="529" max="529" width="4" style="459" customWidth="1"/>
    <col min="530" max="530" width="3.1640625" style="459" customWidth="1"/>
    <col min="531" max="531" width="0.6640625" style="459" customWidth="1"/>
    <col min="532" max="532" width="3" style="459" customWidth="1"/>
    <col min="533" max="533" width="3.1640625" style="459" customWidth="1"/>
    <col min="534" max="534" width="2.6640625" style="459" customWidth="1"/>
    <col min="535" max="535" width="3.1640625" style="459" customWidth="1"/>
    <col min="536" max="536" width="2.6640625" style="459" customWidth="1"/>
    <col min="537" max="537" width="1.6640625" style="459" customWidth="1"/>
    <col min="538" max="539" width="2" style="459" customWidth="1"/>
    <col min="540" max="540" width="6.5" style="459" customWidth="1"/>
    <col min="541" max="775" width="8.6640625" style="459"/>
    <col min="776" max="776" width="2.1640625" style="459" customWidth="1"/>
    <col min="777" max="777" width="2.08203125" style="459" customWidth="1"/>
    <col min="778" max="778" width="1" style="459" customWidth="1"/>
    <col min="779" max="779" width="20.4140625" style="459" customWidth="1"/>
    <col min="780" max="780" width="1.08203125" style="459" customWidth="1"/>
    <col min="781" max="782" width="10.58203125" style="459" customWidth="1"/>
    <col min="783" max="783" width="1.58203125" style="459" customWidth="1"/>
    <col min="784" max="784" width="6.1640625" style="459" customWidth="1"/>
    <col min="785" max="785" width="4" style="459" customWidth="1"/>
    <col min="786" max="786" width="3.1640625" style="459" customWidth="1"/>
    <col min="787" max="787" width="0.6640625" style="459" customWidth="1"/>
    <col min="788" max="788" width="3" style="459" customWidth="1"/>
    <col min="789" max="789" width="3.1640625" style="459" customWidth="1"/>
    <col min="790" max="790" width="2.6640625" style="459" customWidth="1"/>
    <col min="791" max="791" width="3.1640625" style="459" customWidth="1"/>
    <col min="792" max="792" width="2.6640625" style="459" customWidth="1"/>
    <col min="793" max="793" width="1.6640625" style="459" customWidth="1"/>
    <col min="794" max="795" width="2" style="459" customWidth="1"/>
    <col min="796" max="796" width="6.5" style="459" customWidth="1"/>
    <col min="797" max="1031" width="8.6640625" style="459"/>
    <col min="1032" max="1032" width="2.1640625" style="459" customWidth="1"/>
    <col min="1033" max="1033" width="2.08203125" style="459" customWidth="1"/>
    <col min="1034" max="1034" width="1" style="459" customWidth="1"/>
    <col min="1035" max="1035" width="20.4140625" style="459" customWidth="1"/>
    <col min="1036" max="1036" width="1.08203125" style="459" customWidth="1"/>
    <col min="1037" max="1038" width="10.58203125" style="459" customWidth="1"/>
    <col min="1039" max="1039" width="1.58203125" style="459" customWidth="1"/>
    <col min="1040" max="1040" width="6.1640625" style="459" customWidth="1"/>
    <col min="1041" max="1041" width="4" style="459" customWidth="1"/>
    <col min="1042" max="1042" width="3.1640625" style="459" customWidth="1"/>
    <col min="1043" max="1043" width="0.6640625" style="459" customWidth="1"/>
    <col min="1044" max="1044" width="3" style="459" customWidth="1"/>
    <col min="1045" max="1045" width="3.1640625" style="459" customWidth="1"/>
    <col min="1046" max="1046" width="2.6640625" style="459" customWidth="1"/>
    <col min="1047" max="1047" width="3.1640625" style="459" customWidth="1"/>
    <col min="1048" max="1048" width="2.6640625" style="459" customWidth="1"/>
    <col min="1049" max="1049" width="1.6640625" style="459" customWidth="1"/>
    <col min="1050" max="1051" width="2" style="459" customWidth="1"/>
    <col min="1052" max="1052" width="6.5" style="459" customWidth="1"/>
    <col min="1053" max="1287" width="8.6640625" style="459"/>
    <col min="1288" max="1288" width="2.1640625" style="459" customWidth="1"/>
    <col min="1289" max="1289" width="2.08203125" style="459" customWidth="1"/>
    <col min="1290" max="1290" width="1" style="459" customWidth="1"/>
    <col min="1291" max="1291" width="20.4140625" style="459" customWidth="1"/>
    <col min="1292" max="1292" width="1.08203125" style="459" customWidth="1"/>
    <col min="1293" max="1294" width="10.58203125" style="459" customWidth="1"/>
    <col min="1295" max="1295" width="1.58203125" style="459" customWidth="1"/>
    <col min="1296" max="1296" width="6.1640625" style="459" customWidth="1"/>
    <col min="1297" max="1297" width="4" style="459" customWidth="1"/>
    <col min="1298" max="1298" width="3.1640625" style="459" customWidth="1"/>
    <col min="1299" max="1299" width="0.6640625" style="459" customWidth="1"/>
    <col min="1300" max="1300" width="3" style="459" customWidth="1"/>
    <col min="1301" max="1301" width="3.1640625" style="459" customWidth="1"/>
    <col min="1302" max="1302" width="2.6640625" style="459" customWidth="1"/>
    <col min="1303" max="1303" width="3.1640625" style="459" customWidth="1"/>
    <col min="1304" max="1304" width="2.6640625" style="459" customWidth="1"/>
    <col min="1305" max="1305" width="1.6640625" style="459" customWidth="1"/>
    <col min="1306" max="1307" width="2" style="459" customWidth="1"/>
    <col min="1308" max="1308" width="6.5" style="459" customWidth="1"/>
    <col min="1309" max="1543" width="8.6640625" style="459"/>
    <col min="1544" max="1544" width="2.1640625" style="459" customWidth="1"/>
    <col min="1545" max="1545" width="2.08203125" style="459" customWidth="1"/>
    <col min="1546" max="1546" width="1" style="459" customWidth="1"/>
    <col min="1547" max="1547" width="20.4140625" style="459" customWidth="1"/>
    <col min="1548" max="1548" width="1.08203125" style="459" customWidth="1"/>
    <col min="1549" max="1550" width="10.58203125" style="459" customWidth="1"/>
    <col min="1551" max="1551" width="1.58203125" style="459" customWidth="1"/>
    <col min="1552" max="1552" width="6.1640625" style="459" customWidth="1"/>
    <col min="1553" max="1553" width="4" style="459" customWidth="1"/>
    <col min="1554" max="1554" width="3.1640625" style="459" customWidth="1"/>
    <col min="1555" max="1555" width="0.6640625" style="459" customWidth="1"/>
    <col min="1556" max="1556" width="3" style="459" customWidth="1"/>
    <col min="1557" max="1557" width="3.1640625" style="459" customWidth="1"/>
    <col min="1558" max="1558" width="2.6640625" style="459" customWidth="1"/>
    <col min="1559" max="1559" width="3.1640625" style="459" customWidth="1"/>
    <col min="1560" max="1560" width="2.6640625" style="459" customWidth="1"/>
    <col min="1561" max="1561" width="1.6640625" style="459" customWidth="1"/>
    <col min="1562" max="1563" width="2" style="459" customWidth="1"/>
    <col min="1564" max="1564" width="6.5" style="459" customWidth="1"/>
    <col min="1565" max="1799" width="8.6640625" style="459"/>
    <col min="1800" max="1800" width="2.1640625" style="459" customWidth="1"/>
    <col min="1801" max="1801" width="2.08203125" style="459" customWidth="1"/>
    <col min="1802" max="1802" width="1" style="459" customWidth="1"/>
    <col min="1803" max="1803" width="20.4140625" style="459" customWidth="1"/>
    <col min="1804" max="1804" width="1.08203125" style="459" customWidth="1"/>
    <col min="1805" max="1806" width="10.58203125" style="459" customWidth="1"/>
    <col min="1807" max="1807" width="1.58203125" style="459" customWidth="1"/>
    <col min="1808" max="1808" width="6.1640625" style="459" customWidth="1"/>
    <col min="1809" max="1809" width="4" style="459" customWidth="1"/>
    <col min="1810" max="1810" width="3.1640625" style="459" customWidth="1"/>
    <col min="1811" max="1811" width="0.6640625" style="459" customWidth="1"/>
    <col min="1812" max="1812" width="3" style="459" customWidth="1"/>
    <col min="1813" max="1813" width="3.1640625" style="459" customWidth="1"/>
    <col min="1814" max="1814" width="2.6640625" style="459" customWidth="1"/>
    <col min="1815" max="1815" width="3.1640625" style="459" customWidth="1"/>
    <col min="1816" max="1816" width="2.6640625" style="459" customWidth="1"/>
    <col min="1817" max="1817" width="1.6640625" style="459" customWidth="1"/>
    <col min="1818" max="1819" width="2" style="459" customWidth="1"/>
    <col min="1820" max="1820" width="6.5" style="459" customWidth="1"/>
    <col min="1821" max="2055" width="8.6640625" style="459"/>
    <col min="2056" max="2056" width="2.1640625" style="459" customWidth="1"/>
    <col min="2057" max="2057" width="2.08203125" style="459" customWidth="1"/>
    <col min="2058" max="2058" width="1" style="459" customWidth="1"/>
    <col min="2059" max="2059" width="20.4140625" style="459" customWidth="1"/>
    <col min="2060" max="2060" width="1.08203125" style="459" customWidth="1"/>
    <col min="2061" max="2062" width="10.58203125" style="459" customWidth="1"/>
    <col min="2063" max="2063" width="1.58203125" style="459" customWidth="1"/>
    <col min="2064" max="2064" width="6.1640625" style="459" customWidth="1"/>
    <col min="2065" max="2065" width="4" style="459" customWidth="1"/>
    <col min="2066" max="2066" width="3.1640625" style="459" customWidth="1"/>
    <col min="2067" max="2067" width="0.6640625" style="459" customWidth="1"/>
    <col min="2068" max="2068" width="3" style="459" customWidth="1"/>
    <col min="2069" max="2069" width="3.1640625" style="459" customWidth="1"/>
    <col min="2070" max="2070" width="2.6640625" style="459" customWidth="1"/>
    <col min="2071" max="2071" width="3.1640625" style="459" customWidth="1"/>
    <col min="2072" max="2072" width="2.6640625" style="459" customWidth="1"/>
    <col min="2073" max="2073" width="1.6640625" style="459" customWidth="1"/>
    <col min="2074" max="2075" width="2" style="459" customWidth="1"/>
    <col min="2076" max="2076" width="6.5" style="459" customWidth="1"/>
    <col min="2077" max="2311" width="8.6640625" style="459"/>
    <col min="2312" max="2312" width="2.1640625" style="459" customWidth="1"/>
    <col min="2313" max="2313" width="2.08203125" style="459" customWidth="1"/>
    <col min="2314" max="2314" width="1" style="459" customWidth="1"/>
    <col min="2315" max="2315" width="20.4140625" style="459" customWidth="1"/>
    <col min="2316" max="2316" width="1.08203125" style="459" customWidth="1"/>
    <col min="2317" max="2318" width="10.58203125" style="459" customWidth="1"/>
    <col min="2319" max="2319" width="1.58203125" style="459" customWidth="1"/>
    <col min="2320" max="2320" width="6.1640625" style="459" customWidth="1"/>
    <col min="2321" max="2321" width="4" style="459" customWidth="1"/>
    <col min="2322" max="2322" width="3.1640625" style="459" customWidth="1"/>
    <col min="2323" max="2323" width="0.6640625" style="459" customWidth="1"/>
    <col min="2324" max="2324" width="3" style="459" customWidth="1"/>
    <col min="2325" max="2325" width="3.1640625" style="459" customWidth="1"/>
    <col min="2326" max="2326" width="2.6640625" style="459" customWidth="1"/>
    <col min="2327" max="2327" width="3.1640625" style="459" customWidth="1"/>
    <col min="2328" max="2328" width="2.6640625" style="459" customWidth="1"/>
    <col min="2329" max="2329" width="1.6640625" style="459" customWidth="1"/>
    <col min="2330" max="2331" width="2" style="459" customWidth="1"/>
    <col min="2332" max="2332" width="6.5" style="459" customWidth="1"/>
    <col min="2333" max="2567" width="8.6640625" style="459"/>
    <col min="2568" max="2568" width="2.1640625" style="459" customWidth="1"/>
    <col min="2569" max="2569" width="2.08203125" style="459" customWidth="1"/>
    <col min="2570" max="2570" width="1" style="459" customWidth="1"/>
    <col min="2571" max="2571" width="20.4140625" style="459" customWidth="1"/>
    <col min="2572" max="2572" width="1.08203125" style="459" customWidth="1"/>
    <col min="2573" max="2574" width="10.58203125" style="459" customWidth="1"/>
    <col min="2575" max="2575" width="1.58203125" style="459" customWidth="1"/>
    <col min="2576" max="2576" width="6.1640625" style="459" customWidth="1"/>
    <col min="2577" max="2577" width="4" style="459" customWidth="1"/>
    <col min="2578" max="2578" width="3.1640625" style="459" customWidth="1"/>
    <col min="2579" max="2579" width="0.6640625" style="459" customWidth="1"/>
    <col min="2580" max="2580" width="3" style="459" customWidth="1"/>
    <col min="2581" max="2581" width="3.1640625" style="459" customWidth="1"/>
    <col min="2582" max="2582" width="2.6640625" style="459" customWidth="1"/>
    <col min="2583" max="2583" width="3.1640625" style="459" customWidth="1"/>
    <col min="2584" max="2584" width="2.6640625" style="459" customWidth="1"/>
    <col min="2585" max="2585" width="1.6640625" style="459" customWidth="1"/>
    <col min="2586" max="2587" width="2" style="459" customWidth="1"/>
    <col min="2588" max="2588" width="6.5" style="459" customWidth="1"/>
    <col min="2589" max="2823" width="8.6640625" style="459"/>
    <col min="2824" max="2824" width="2.1640625" style="459" customWidth="1"/>
    <col min="2825" max="2825" width="2.08203125" style="459" customWidth="1"/>
    <col min="2826" max="2826" width="1" style="459" customWidth="1"/>
    <col min="2827" max="2827" width="20.4140625" style="459" customWidth="1"/>
    <col min="2828" max="2828" width="1.08203125" style="459" customWidth="1"/>
    <col min="2829" max="2830" width="10.58203125" style="459" customWidth="1"/>
    <col min="2831" max="2831" width="1.58203125" style="459" customWidth="1"/>
    <col min="2832" max="2832" width="6.1640625" style="459" customWidth="1"/>
    <col min="2833" max="2833" width="4" style="459" customWidth="1"/>
    <col min="2834" max="2834" width="3.1640625" style="459" customWidth="1"/>
    <col min="2835" max="2835" width="0.6640625" style="459" customWidth="1"/>
    <col min="2836" max="2836" width="3" style="459" customWidth="1"/>
    <col min="2837" max="2837" width="3.1640625" style="459" customWidth="1"/>
    <col min="2838" max="2838" width="2.6640625" style="459" customWidth="1"/>
    <col min="2839" max="2839" width="3.1640625" style="459" customWidth="1"/>
    <col min="2840" max="2840" width="2.6640625" style="459" customWidth="1"/>
    <col min="2841" max="2841" width="1.6640625" style="459" customWidth="1"/>
    <col min="2842" max="2843" width="2" style="459" customWidth="1"/>
    <col min="2844" max="2844" width="6.5" style="459" customWidth="1"/>
    <col min="2845" max="3079" width="8.6640625" style="459"/>
    <col min="3080" max="3080" width="2.1640625" style="459" customWidth="1"/>
    <col min="3081" max="3081" width="2.08203125" style="459" customWidth="1"/>
    <col min="3082" max="3082" width="1" style="459" customWidth="1"/>
    <col min="3083" max="3083" width="20.4140625" style="459" customWidth="1"/>
    <col min="3084" max="3084" width="1.08203125" style="459" customWidth="1"/>
    <col min="3085" max="3086" width="10.58203125" style="459" customWidth="1"/>
    <col min="3087" max="3087" width="1.58203125" style="459" customWidth="1"/>
    <col min="3088" max="3088" width="6.1640625" style="459" customWidth="1"/>
    <col min="3089" max="3089" width="4" style="459" customWidth="1"/>
    <col min="3090" max="3090" width="3.1640625" style="459" customWidth="1"/>
    <col min="3091" max="3091" width="0.6640625" style="459" customWidth="1"/>
    <col min="3092" max="3092" width="3" style="459" customWidth="1"/>
    <col min="3093" max="3093" width="3.1640625" style="459" customWidth="1"/>
    <col min="3094" max="3094" width="2.6640625" style="459" customWidth="1"/>
    <col min="3095" max="3095" width="3.1640625" style="459" customWidth="1"/>
    <col min="3096" max="3096" width="2.6640625" style="459" customWidth="1"/>
    <col min="3097" max="3097" width="1.6640625" style="459" customWidth="1"/>
    <col min="3098" max="3099" width="2" style="459" customWidth="1"/>
    <col min="3100" max="3100" width="6.5" style="459" customWidth="1"/>
    <col min="3101" max="3335" width="8.6640625" style="459"/>
    <col min="3336" max="3336" width="2.1640625" style="459" customWidth="1"/>
    <col min="3337" max="3337" width="2.08203125" style="459" customWidth="1"/>
    <col min="3338" max="3338" width="1" style="459" customWidth="1"/>
    <col min="3339" max="3339" width="20.4140625" style="459" customWidth="1"/>
    <col min="3340" max="3340" width="1.08203125" style="459" customWidth="1"/>
    <col min="3341" max="3342" width="10.58203125" style="459" customWidth="1"/>
    <col min="3343" max="3343" width="1.58203125" style="459" customWidth="1"/>
    <col min="3344" max="3344" width="6.1640625" style="459" customWidth="1"/>
    <col min="3345" max="3345" width="4" style="459" customWidth="1"/>
    <col min="3346" max="3346" width="3.1640625" style="459" customWidth="1"/>
    <col min="3347" max="3347" width="0.6640625" style="459" customWidth="1"/>
    <col min="3348" max="3348" width="3" style="459" customWidth="1"/>
    <col min="3349" max="3349" width="3.1640625" style="459" customWidth="1"/>
    <col min="3350" max="3350" width="2.6640625" style="459" customWidth="1"/>
    <col min="3351" max="3351" width="3.1640625" style="459" customWidth="1"/>
    <col min="3352" max="3352" width="2.6640625" style="459" customWidth="1"/>
    <col min="3353" max="3353" width="1.6640625" style="459" customWidth="1"/>
    <col min="3354" max="3355" width="2" style="459" customWidth="1"/>
    <col min="3356" max="3356" width="6.5" style="459" customWidth="1"/>
    <col min="3357" max="3591" width="8.6640625" style="459"/>
    <col min="3592" max="3592" width="2.1640625" style="459" customWidth="1"/>
    <col min="3593" max="3593" width="2.08203125" style="459" customWidth="1"/>
    <col min="3594" max="3594" width="1" style="459" customWidth="1"/>
    <col min="3595" max="3595" width="20.4140625" style="459" customWidth="1"/>
    <col min="3596" max="3596" width="1.08203125" style="459" customWidth="1"/>
    <col min="3597" max="3598" width="10.58203125" style="459" customWidth="1"/>
    <col min="3599" max="3599" width="1.58203125" style="459" customWidth="1"/>
    <col min="3600" max="3600" width="6.1640625" style="459" customWidth="1"/>
    <col min="3601" max="3601" width="4" style="459" customWidth="1"/>
    <col min="3602" max="3602" width="3.1640625" style="459" customWidth="1"/>
    <col min="3603" max="3603" width="0.6640625" style="459" customWidth="1"/>
    <col min="3604" max="3604" width="3" style="459" customWidth="1"/>
    <col min="3605" max="3605" width="3.1640625" style="459" customWidth="1"/>
    <col min="3606" max="3606" width="2.6640625" style="459" customWidth="1"/>
    <col min="3607" max="3607" width="3.1640625" style="459" customWidth="1"/>
    <col min="3608" max="3608" width="2.6640625" style="459" customWidth="1"/>
    <col min="3609" max="3609" width="1.6640625" style="459" customWidth="1"/>
    <col min="3610" max="3611" width="2" style="459" customWidth="1"/>
    <col min="3612" max="3612" width="6.5" style="459" customWidth="1"/>
    <col min="3613" max="3847" width="8.6640625" style="459"/>
    <col min="3848" max="3848" width="2.1640625" style="459" customWidth="1"/>
    <col min="3849" max="3849" width="2.08203125" style="459" customWidth="1"/>
    <col min="3850" max="3850" width="1" style="459" customWidth="1"/>
    <col min="3851" max="3851" width="20.4140625" style="459" customWidth="1"/>
    <col min="3852" max="3852" width="1.08203125" style="459" customWidth="1"/>
    <col min="3853" max="3854" width="10.58203125" style="459" customWidth="1"/>
    <col min="3855" max="3855" width="1.58203125" style="459" customWidth="1"/>
    <col min="3856" max="3856" width="6.1640625" style="459" customWidth="1"/>
    <col min="3857" max="3857" width="4" style="459" customWidth="1"/>
    <col min="3858" max="3858" width="3.1640625" style="459" customWidth="1"/>
    <col min="3859" max="3859" width="0.6640625" style="459" customWidth="1"/>
    <col min="3860" max="3860" width="3" style="459" customWidth="1"/>
    <col min="3861" max="3861" width="3.1640625" style="459" customWidth="1"/>
    <col min="3862" max="3862" width="2.6640625" style="459" customWidth="1"/>
    <col min="3863" max="3863" width="3.1640625" style="459" customWidth="1"/>
    <col min="3864" max="3864" width="2.6640625" style="459" customWidth="1"/>
    <col min="3865" max="3865" width="1.6640625" style="459" customWidth="1"/>
    <col min="3866" max="3867" width="2" style="459" customWidth="1"/>
    <col min="3868" max="3868" width="6.5" style="459" customWidth="1"/>
    <col min="3869" max="4103" width="8.6640625" style="459"/>
    <col min="4104" max="4104" width="2.1640625" style="459" customWidth="1"/>
    <col min="4105" max="4105" width="2.08203125" style="459" customWidth="1"/>
    <col min="4106" max="4106" width="1" style="459" customWidth="1"/>
    <col min="4107" max="4107" width="20.4140625" style="459" customWidth="1"/>
    <col min="4108" max="4108" width="1.08203125" style="459" customWidth="1"/>
    <col min="4109" max="4110" width="10.58203125" style="459" customWidth="1"/>
    <col min="4111" max="4111" width="1.58203125" style="459" customWidth="1"/>
    <col min="4112" max="4112" width="6.1640625" style="459" customWidth="1"/>
    <col min="4113" max="4113" width="4" style="459" customWidth="1"/>
    <col min="4114" max="4114" width="3.1640625" style="459" customWidth="1"/>
    <col min="4115" max="4115" width="0.6640625" style="459" customWidth="1"/>
    <col min="4116" max="4116" width="3" style="459" customWidth="1"/>
    <col min="4117" max="4117" width="3.1640625" style="459" customWidth="1"/>
    <col min="4118" max="4118" width="2.6640625" style="459" customWidth="1"/>
    <col min="4119" max="4119" width="3.1640625" style="459" customWidth="1"/>
    <col min="4120" max="4120" width="2.6640625" style="459" customWidth="1"/>
    <col min="4121" max="4121" width="1.6640625" style="459" customWidth="1"/>
    <col min="4122" max="4123" width="2" style="459" customWidth="1"/>
    <col min="4124" max="4124" width="6.5" style="459" customWidth="1"/>
    <col min="4125" max="4359" width="8.6640625" style="459"/>
    <col min="4360" max="4360" width="2.1640625" style="459" customWidth="1"/>
    <col min="4361" max="4361" width="2.08203125" style="459" customWidth="1"/>
    <col min="4362" max="4362" width="1" style="459" customWidth="1"/>
    <col min="4363" max="4363" width="20.4140625" style="459" customWidth="1"/>
    <col min="4364" max="4364" width="1.08203125" style="459" customWidth="1"/>
    <col min="4365" max="4366" width="10.58203125" style="459" customWidth="1"/>
    <col min="4367" max="4367" width="1.58203125" style="459" customWidth="1"/>
    <col min="4368" max="4368" width="6.1640625" style="459" customWidth="1"/>
    <col min="4369" max="4369" width="4" style="459" customWidth="1"/>
    <col min="4370" max="4370" width="3.1640625" style="459" customWidth="1"/>
    <col min="4371" max="4371" width="0.6640625" style="459" customWidth="1"/>
    <col min="4372" max="4372" width="3" style="459" customWidth="1"/>
    <col min="4373" max="4373" width="3.1640625" style="459" customWidth="1"/>
    <col min="4374" max="4374" width="2.6640625" style="459" customWidth="1"/>
    <col min="4375" max="4375" width="3.1640625" style="459" customWidth="1"/>
    <col min="4376" max="4376" width="2.6640625" style="459" customWidth="1"/>
    <col min="4377" max="4377" width="1.6640625" style="459" customWidth="1"/>
    <col min="4378" max="4379" width="2" style="459" customWidth="1"/>
    <col min="4380" max="4380" width="6.5" style="459" customWidth="1"/>
    <col min="4381" max="4615" width="8.6640625" style="459"/>
    <col min="4616" max="4616" width="2.1640625" style="459" customWidth="1"/>
    <col min="4617" max="4617" width="2.08203125" style="459" customWidth="1"/>
    <col min="4618" max="4618" width="1" style="459" customWidth="1"/>
    <col min="4619" max="4619" width="20.4140625" style="459" customWidth="1"/>
    <col min="4620" max="4620" width="1.08203125" style="459" customWidth="1"/>
    <col min="4621" max="4622" width="10.58203125" style="459" customWidth="1"/>
    <col min="4623" max="4623" width="1.58203125" style="459" customWidth="1"/>
    <col min="4624" max="4624" width="6.1640625" style="459" customWidth="1"/>
    <col min="4625" max="4625" width="4" style="459" customWidth="1"/>
    <col min="4626" max="4626" width="3.1640625" style="459" customWidth="1"/>
    <col min="4627" max="4627" width="0.6640625" style="459" customWidth="1"/>
    <col min="4628" max="4628" width="3" style="459" customWidth="1"/>
    <col min="4629" max="4629" width="3.1640625" style="459" customWidth="1"/>
    <col min="4630" max="4630" width="2.6640625" style="459" customWidth="1"/>
    <col min="4631" max="4631" width="3.1640625" style="459" customWidth="1"/>
    <col min="4632" max="4632" width="2.6640625" style="459" customWidth="1"/>
    <col min="4633" max="4633" width="1.6640625" style="459" customWidth="1"/>
    <col min="4634" max="4635" width="2" style="459" customWidth="1"/>
    <col min="4636" max="4636" width="6.5" style="459" customWidth="1"/>
    <col min="4637" max="4871" width="8.6640625" style="459"/>
    <col min="4872" max="4872" width="2.1640625" style="459" customWidth="1"/>
    <col min="4873" max="4873" width="2.08203125" style="459" customWidth="1"/>
    <col min="4874" max="4874" width="1" style="459" customWidth="1"/>
    <col min="4875" max="4875" width="20.4140625" style="459" customWidth="1"/>
    <col min="4876" max="4876" width="1.08203125" style="459" customWidth="1"/>
    <col min="4877" max="4878" width="10.58203125" style="459" customWidth="1"/>
    <col min="4879" max="4879" width="1.58203125" style="459" customWidth="1"/>
    <col min="4880" max="4880" width="6.1640625" style="459" customWidth="1"/>
    <col min="4881" max="4881" width="4" style="459" customWidth="1"/>
    <col min="4882" max="4882" width="3.1640625" style="459" customWidth="1"/>
    <col min="4883" max="4883" width="0.6640625" style="459" customWidth="1"/>
    <col min="4884" max="4884" width="3" style="459" customWidth="1"/>
    <col min="4885" max="4885" width="3.1640625" style="459" customWidth="1"/>
    <col min="4886" max="4886" width="2.6640625" style="459" customWidth="1"/>
    <col min="4887" max="4887" width="3.1640625" style="459" customWidth="1"/>
    <col min="4888" max="4888" width="2.6640625" style="459" customWidth="1"/>
    <col min="4889" max="4889" width="1.6640625" style="459" customWidth="1"/>
    <col min="4890" max="4891" width="2" style="459" customWidth="1"/>
    <col min="4892" max="4892" width="6.5" style="459" customWidth="1"/>
    <col min="4893" max="5127" width="8.6640625" style="459"/>
    <col min="5128" max="5128" width="2.1640625" style="459" customWidth="1"/>
    <col min="5129" max="5129" width="2.08203125" style="459" customWidth="1"/>
    <col min="5130" max="5130" width="1" style="459" customWidth="1"/>
    <col min="5131" max="5131" width="20.4140625" style="459" customWidth="1"/>
    <col min="5132" max="5132" width="1.08203125" style="459" customWidth="1"/>
    <col min="5133" max="5134" width="10.58203125" style="459" customWidth="1"/>
    <col min="5135" max="5135" width="1.58203125" style="459" customWidth="1"/>
    <col min="5136" max="5136" width="6.1640625" style="459" customWidth="1"/>
    <col min="5137" max="5137" width="4" style="459" customWidth="1"/>
    <col min="5138" max="5138" width="3.1640625" style="459" customWidth="1"/>
    <col min="5139" max="5139" width="0.6640625" style="459" customWidth="1"/>
    <col min="5140" max="5140" width="3" style="459" customWidth="1"/>
    <col min="5141" max="5141" width="3.1640625" style="459" customWidth="1"/>
    <col min="5142" max="5142" width="2.6640625" style="459" customWidth="1"/>
    <col min="5143" max="5143" width="3.1640625" style="459" customWidth="1"/>
    <col min="5144" max="5144" width="2.6640625" style="459" customWidth="1"/>
    <col min="5145" max="5145" width="1.6640625" style="459" customWidth="1"/>
    <col min="5146" max="5147" width="2" style="459" customWidth="1"/>
    <col min="5148" max="5148" width="6.5" style="459" customWidth="1"/>
    <col min="5149" max="5383" width="8.6640625" style="459"/>
    <col min="5384" max="5384" width="2.1640625" style="459" customWidth="1"/>
    <col min="5385" max="5385" width="2.08203125" style="459" customWidth="1"/>
    <col min="5386" max="5386" width="1" style="459" customWidth="1"/>
    <col min="5387" max="5387" width="20.4140625" style="459" customWidth="1"/>
    <col min="5388" max="5388" width="1.08203125" style="459" customWidth="1"/>
    <col min="5389" max="5390" width="10.58203125" style="459" customWidth="1"/>
    <col min="5391" max="5391" width="1.58203125" style="459" customWidth="1"/>
    <col min="5392" max="5392" width="6.1640625" style="459" customWidth="1"/>
    <col min="5393" max="5393" width="4" style="459" customWidth="1"/>
    <col min="5394" max="5394" width="3.1640625" style="459" customWidth="1"/>
    <col min="5395" max="5395" width="0.6640625" style="459" customWidth="1"/>
    <col min="5396" max="5396" width="3" style="459" customWidth="1"/>
    <col min="5397" max="5397" width="3.1640625" style="459" customWidth="1"/>
    <col min="5398" max="5398" width="2.6640625" style="459" customWidth="1"/>
    <col min="5399" max="5399" width="3.1640625" style="459" customWidth="1"/>
    <col min="5400" max="5400" width="2.6640625" style="459" customWidth="1"/>
    <col min="5401" max="5401" width="1.6640625" style="459" customWidth="1"/>
    <col min="5402" max="5403" width="2" style="459" customWidth="1"/>
    <col min="5404" max="5404" width="6.5" style="459" customWidth="1"/>
    <col min="5405" max="5639" width="8.6640625" style="459"/>
    <col min="5640" max="5640" width="2.1640625" style="459" customWidth="1"/>
    <col min="5641" max="5641" width="2.08203125" style="459" customWidth="1"/>
    <col min="5642" max="5642" width="1" style="459" customWidth="1"/>
    <col min="5643" max="5643" width="20.4140625" style="459" customWidth="1"/>
    <col min="5644" max="5644" width="1.08203125" style="459" customWidth="1"/>
    <col min="5645" max="5646" width="10.58203125" style="459" customWidth="1"/>
    <col min="5647" max="5647" width="1.58203125" style="459" customWidth="1"/>
    <col min="5648" max="5648" width="6.1640625" style="459" customWidth="1"/>
    <col min="5649" max="5649" width="4" style="459" customWidth="1"/>
    <col min="5650" max="5650" width="3.1640625" style="459" customWidth="1"/>
    <col min="5651" max="5651" width="0.6640625" style="459" customWidth="1"/>
    <col min="5652" max="5652" width="3" style="459" customWidth="1"/>
    <col min="5653" max="5653" width="3.1640625" style="459" customWidth="1"/>
    <col min="5654" max="5654" width="2.6640625" style="459" customWidth="1"/>
    <col min="5655" max="5655" width="3.1640625" style="459" customWidth="1"/>
    <col min="5656" max="5656" width="2.6640625" style="459" customWidth="1"/>
    <col min="5657" max="5657" width="1.6640625" style="459" customWidth="1"/>
    <col min="5658" max="5659" width="2" style="459" customWidth="1"/>
    <col min="5660" max="5660" width="6.5" style="459" customWidth="1"/>
    <col min="5661" max="5895" width="8.6640625" style="459"/>
    <col min="5896" max="5896" width="2.1640625" style="459" customWidth="1"/>
    <col min="5897" max="5897" width="2.08203125" style="459" customWidth="1"/>
    <col min="5898" max="5898" width="1" style="459" customWidth="1"/>
    <col min="5899" max="5899" width="20.4140625" style="459" customWidth="1"/>
    <col min="5900" max="5900" width="1.08203125" style="459" customWidth="1"/>
    <col min="5901" max="5902" width="10.58203125" style="459" customWidth="1"/>
    <col min="5903" max="5903" width="1.58203125" style="459" customWidth="1"/>
    <col min="5904" max="5904" width="6.1640625" style="459" customWidth="1"/>
    <col min="5905" max="5905" width="4" style="459" customWidth="1"/>
    <col min="5906" max="5906" width="3.1640625" style="459" customWidth="1"/>
    <col min="5907" max="5907" width="0.6640625" style="459" customWidth="1"/>
    <col min="5908" max="5908" width="3" style="459" customWidth="1"/>
    <col min="5909" max="5909" width="3.1640625" style="459" customWidth="1"/>
    <col min="5910" max="5910" width="2.6640625" style="459" customWidth="1"/>
    <col min="5911" max="5911" width="3.1640625" style="459" customWidth="1"/>
    <col min="5912" max="5912" width="2.6640625" style="459" customWidth="1"/>
    <col min="5913" max="5913" width="1.6640625" style="459" customWidth="1"/>
    <col min="5914" max="5915" width="2" style="459" customWidth="1"/>
    <col min="5916" max="5916" width="6.5" style="459" customWidth="1"/>
    <col min="5917" max="6151" width="8.6640625" style="459"/>
    <col min="6152" max="6152" width="2.1640625" style="459" customWidth="1"/>
    <col min="6153" max="6153" width="2.08203125" style="459" customWidth="1"/>
    <col min="6154" max="6154" width="1" style="459" customWidth="1"/>
    <col min="6155" max="6155" width="20.4140625" style="459" customWidth="1"/>
    <col min="6156" max="6156" width="1.08203125" style="459" customWidth="1"/>
    <col min="6157" max="6158" width="10.58203125" style="459" customWidth="1"/>
    <col min="6159" max="6159" width="1.58203125" style="459" customWidth="1"/>
    <col min="6160" max="6160" width="6.1640625" style="459" customWidth="1"/>
    <col min="6161" max="6161" width="4" style="459" customWidth="1"/>
    <col min="6162" max="6162" width="3.1640625" style="459" customWidth="1"/>
    <col min="6163" max="6163" width="0.6640625" style="459" customWidth="1"/>
    <col min="6164" max="6164" width="3" style="459" customWidth="1"/>
    <col min="6165" max="6165" width="3.1640625" style="459" customWidth="1"/>
    <col min="6166" max="6166" width="2.6640625" style="459" customWidth="1"/>
    <col min="6167" max="6167" width="3.1640625" style="459" customWidth="1"/>
    <col min="6168" max="6168" width="2.6640625" style="459" customWidth="1"/>
    <col min="6169" max="6169" width="1.6640625" style="459" customWidth="1"/>
    <col min="6170" max="6171" width="2" style="459" customWidth="1"/>
    <col min="6172" max="6172" width="6.5" style="459" customWidth="1"/>
    <col min="6173" max="6407" width="8.6640625" style="459"/>
    <col min="6408" max="6408" width="2.1640625" style="459" customWidth="1"/>
    <col min="6409" max="6409" width="2.08203125" style="459" customWidth="1"/>
    <col min="6410" max="6410" width="1" style="459" customWidth="1"/>
    <col min="6411" max="6411" width="20.4140625" style="459" customWidth="1"/>
    <col min="6412" max="6412" width="1.08203125" style="459" customWidth="1"/>
    <col min="6413" max="6414" width="10.58203125" style="459" customWidth="1"/>
    <col min="6415" max="6415" width="1.58203125" style="459" customWidth="1"/>
    <col min="6416" max="6416" width="6.1640625" style="459" customWidth="1"/>
    <col min="6417" max="6417" width="4" style="459" customWidth="1"/>
    <col min="6418" max="6418" width="3.1640625" style="459" customWidth="1"/>
    <col min="6419" max="6419" width="0.6640625" style="459" customWidth="1"/>
    <col min="6420" max="6420" width="3" style="459" customWidth="1"/>
    <col min="6421" max="6421" width="3.1640625" style="459" customWidth="1"/>
    <col min="6422" max="6422" width="2.6640625" style="459" customWidth="1"/>
    <col min="6423" max="6423" width="3.1640625" style="459" customWidth="1"/>
    <col min="6424" max="6424" width="2.6640625" style="459" customWidth="1"/>
    <col min="6425" max="6425" width="1.6640625" style="459" customWidth="1"/>
    <col min="6426" max="6427" width="2" style="459" customWidth="1"/>
    <col min="6428" max="6428" width="6.5" style="459" customWidth="1"/>
    <col min="6429" max="6663" width="8.6640625" style="459"/>
    <col min="6664" max="6664" width="2.1640625" style="459" customWidth="1"/>
    <col min="6665" max="6665" width="2.08203125" style="459" customWidth="1"/>
    <col min="6666" max="6666" width="1" style="459" customWidth="1"/>
    <col min="6667" max="6667" width="20.4140625" style="459" customWidth="1"/>
    <col min="6668" max="6668" width="1.08203125" style="459" customWidth="1"/>
    <col min="6669" max="6670" width="10.58203125" style="459" customWidth="1"/>
    <col min="6671" max="6671" width="1.58203125" style="459" customWidth="1"/>
    <col min="6672" max="6672" width="6.1640625" style="459" customWidth="1"/>
    <col min="6673" max="6673" width="4" style="459" customWidth="1"/>
    <col min="6674" max="6674" width="3.1640625" style="459" customWidth="1"/>
    <col min="6675" max="6675" width="0.6640625" style="459" customWidth="1"/>
    <col min="6676" max="6676" width="3" style="459" customWidth="1"/>
    <col min="6677" max="6677" width="3.1640625" style="459" customWidth="1"/>
    <col min="6678" max="6678" width="2.6640625" style="459" customWidth="1"/>
    <col min="6679" max="6679" width="3.1640625" style="459" customWidth="1"/>
    <col min="6680" max="6680" width="2.6640625" style="459" customWidth="1"/>
    <col min="6681" max="6681" width="1.6640625" style="459" customWidth="1"/>
    <col min="6682" max="6683" width="2" style="459" customWidth="1"/>
    <col min="6684" max="6684" width="6.5" style="459" customWidth="1"/>
    <col min="6685" max="6919" width="8.6640625" style="459"/>
    <col min="6920" max="6920" width="2.1640625" style="459" customWidth="1"/>
    <col min="6921" max="6921" width="2.08203125" style="459" customWidth="1"/>
    <col min="6922" max="6922" width="1" style="459" customWidth="1"/>
    <col min="6923" max="6923" width="20.4140625" style="459" customWidth="1"/>
    <col min="6924" max="6924" width="1.08203125" style="459" customWidth="1"/>
    <col min="6925" max="6926" width="10.58203125" style="459" customWidth="1"/>
    <col min="6927" max="6927" width="1.58203125" style="459" customWidth="1"/>
    <col min="6928" max="6928" width="6.1640625" style="459" customWidth="1"/>
    <col min="6929" max="6929" width="4" style="459" customWidth="1"/>
    <col min="6930" max="6930" width="3.1640625" style="459" customWidth="1"/>
    <col min="6931" max="6931" width="0.6640625" style="459" customWidth="1"/>
    <col min="6932" max="6932" width="3" style="459" customWidth="1"/>
    <col min="6933" max="6933" width="3.1640625" style="459" customWidth="1"/>
    <col min="6934" max="6934" width="2.6640625" style="459" customWidth="1"/>
    <col min="6935" max="6935" width="3.1640625" style="459" customWidth="1"/>
    <col min="6936" max="6936" width="2.6640625" style="459" customWidth="1"/>
    <col min="6937" max="6937" width="1.6640625" style="459" customWidth="1"/>
    <col min="6938" max="6939" width="2" style="459" customWidth="1"/>
    <col min="6940" max="6940" width="6.5" style="459" customWidth="1"/>
    <col min="6941" max="7175" width="8.6640625" style="459"/>
    <col min="7176" max="7176" width="2.1640625" style="459" customWidth="1"/>
    <col min="7177" max="7177" width="2.08203125" style="459" customWidth="1"/>
    <col min="7178" max="7178" width="1" style="459" customWidth="1"/>
    <col min="7179" max="7179" width="20.4140625" style="459" customWidth="1"/>
    <col min="7180" max="7180" width="1.08203125" style="459" customWidth="1"/>
    <col min="7181" max="7182" width="10.58203125" style="459" customWidth="1"/>
    <col min="7183" max="7183" width="1.58203125" style="459" customWidth="1"/>
    <col min="7184" max="7184" width="6.1640625" style="459" customWidth="1"/>
    <col min="7185" max="7185" width="4" style="459" customWidth="1"/>
    <col min="7186" max="7186" width="3.1640625" style="459" customWidth="1"/>
    <col min="7187" max="7187" width="0.6640625" style="459" customWidth="1"/>
    <col min="7188" max="7188" width="3" style="459" customWidth="1"/>
    <col min="7189" max="7189" width="3.1640625" style="459" customWidth="1"/>
    <col min="7190" max="7190" width="2.6640625" style="459" customWidth="1"/>
    <col min="7191" max="7191" width="3.1640625" style="459" customWidth="1"/>
    <col min="7192" max="7192" width="2.6640625" style="459" customWidth="1"/>
    <col min="7193" max="7193" width="1.6640625" style="459" customWidth="1"/>
    <col min="7194" max="7195" width="2" style="459" customWidth="1"/>
    <col min="7196" max="7196" width="6.5" style="459" customWidth="1"/>
    <col min="7197" max="7431" width="8.6640625" style="459"/>
    <col min="7432" max="7432" width="2.1640625" style="459" customWidth="1"/>
    <col min="7433" max="7433" width="2.08203125" style="459" customWidth="1"/>
    <col min="7434" max="7434" width="1" style="459" customWidth="1"/>
    <col min="7435" max="7435" width="20.4140625" style="459" customWidth="1"/>
    <col min="7436" max="7436" width="1.08203125" style="459" customWidth="1"/>
    <col min="7437" max="7438" width="10.58203125" style="459" customWidth="1"/>
    <col min="7439" max="7439" width="1.58203125" style="459" customWidth="1"/>
    <col min="7440" max="7440" width="6.1640625" style="459" customWidth="1"/>
    <col min="7441" max="7441" width="4" style="459" customWidth="1"/>
    <col min="7442" max="7442" width="3.1640625" style="459" customWidth="1"/>
    <col min="7443" max="7443" width="0.6640625" style="459" customWidth="1"/>
    <col min="7444" max="7444" width="3" style="459" customWidth="1"/>
    <col min="7445" max="7445" width="3.1640625" style="459" customWidth="1"/>
    <col min="7446" max="7446" width="2.6640625" style="459" customWidth="1"/>
    <col min="7447" max="7447" width="3.1640625" style="459" customWidth="1"/>
    <col min="7448" max="7448" width="2.6640625" style="459" customWidth="1"/>
    <col min="7449" max="7449" width="1.6640625" style="459" customWidth="1"/>
    <col min="7450" max="7451" width="2" style="459" customWidth="1"/>
    <col min="7452" max="7452" width="6.5" style="459" customWidth="1"/>
    <col min="7453" max="7687" width="8.6640625" style="459"/>
    <col min="7688" max="7688" width="2.1640625" style="459" customWidth="1"/>
    <col min="7689" max="7689" width="2.08203125" style="459" customWidth="1"/>
    <col min="7690" max="7690" width="1" style="459" customWidth="1"/>
    <col min="7691" max="7691" width="20.4140625" style="459" customWidth="1"/>
    <col min="7692" max="7692" width="1.08203125" style="459" customWidth="1"/>
    <col min="7693" max="7694" width="10.58203125" style="459" customWidth="1"/>
    <col min="7695" max="7695" width="1.58203125" style="459" customWidth="1"/>
    <col min="7696" max="7696" width="6.1640625" style="459" customWidth="1"/>
    <col min="7697" max="7697" width="4" style="459" customWidth="1"/>
    <col min="7698" max="7698" width="3.1640625" style="459" customWidth="1"/>
    <col min="7699" max="7699" width="0.6640625" style="459" customWidth="1"/>
    <col min="7700" max="7700" width="3" style="459" customWidth="1"/>
    <col min="7701" max="7701" width="3.1640625" style="459" customWidth="1"/>
    <col min="7702" max="7702" width="2.6640625" style="459" customWidth="1"/>
    <col min="7703" max="7703" width="3.1640625" style="459" customWidth="1"/>
    <col min="7704" max="7704" width="2.6640625" style="459" customWidth="1"/>
    <col min="7705" max="7705" width="1.6640625" style="459" customWidth="1"/>
    <col min="7706" max="7707" width="2" style="459" customWidth="1"/>
    <col min="7708" max="7708" width="6.5" style="459" customWidth="1"/>
    <col min="7709" max="7943" width="8.6640625" style="459"/>
    <col min="7944" max="7944" width="2.1640625" style="459" customWidth="1"/>
    <col min="7945" max="7945" width="2.08203125" style="459" customWidth="1"/>
    <col min="7946" max="7946" width="1" style="459" customWidth="1"/>
    <col min="7947" max="7947" width="20.4140625" style="459" customWidth="1"/>
    <col min="7948" max="7948" width="1.08203125" style="459" customWidth="1"/>
    <col min="7949" max="7950" width="10.58203125" style="459" customWidth="1"/>
    <col min="7951" max="7951" width="1.58203125" style="459" customWidth="1"/>
    <col min="7952" max="7952" width="6.1640625" style="459" customWidth="1"/>
    <col min="7953" max="7953" width="4" style="459" customWidth="1"/>
    <col min="7954" max="7954" width="3.1640625" style="459" customWidth="1"/>
    <col min="7955" max="7955" width="0.6640625" style="459" customWidth="1"/>
    <col min="7956" max="7956" width="3" style="459" customWidth="1"/>
    <col min="7957" max="7957" width="3.1640625" style="459" customWidth="1"/>
    <col min="7958" max="7958" width="2.6640625" style="459" customWidth="1"/>
    <col min="7959" max="7959" width="3.1640625" style="459" customWidth="1"/>
    <col min="7960" max="7960" width="2.6640625" style="459" customWidth="1"/>
    <col min="7961" max="7961" width="1.6640625" style="459" customWidth="1"/>
    <col min="7962" max="7963" width="2" style="459" customWidth="1"/>
    <col min="7964" max="7964" width="6.5" style="459" customWidth="1"/>
    <col min="7965" max="8199" width="8.6640625" style="459"/>
    <col min="8200" max="8200" width="2.1640625" style="459" customWidth="1"/>
    <col min="8201" max="8201" width="2.08203125" style="459" customWidth="1"/>
    <col min="8202" max="8202" width="1" style="459" customWidth="1"/>
    <col min="8203" max="8203" width="20.4140625" style="459" customWidth="1"/>
    <col min="8204" max="8204" width="1.08203125" style="459" customWidth="1"/>
    <col min="8205" max="8206" width="10.58203125" style="459" customWidth="1"/>
    <col min="8207" max="8207" width="1.58203125" style="459" customWidth="1"/>
    <col min="8208" max="8208" width="6.1640625" style="459" customWidth="1"/>
    <col min="8209" max="8209" width="4" style="459" customWidth="1"/>
    <col min="8210" max="8210" width="3.1640625" style="459" customWidth="1"/>
    <col min="8211" max="8211" width="0.6640625" style="459" customWidth="1"/>
    <col min="8212" max="8212" width="3" style="459" customWidth="1"/>
    <col min="8213" max="8213" width="3.1640625" style="459" customWidth="1"/>
    <col min="8214" max="8214" width="2.6640625" style="459" customWidth="1"/>
    <col min="8215" max="8215" width="3.1640625" style="459" customWidth="1"/>
    <col min="8216" max="8216" width="2.6640625" style="459" customWidth="1"/>
    <col min="8217" max="8217" width="1.6640625" style="459" customWidth="1"/>
    <col min="8218" max="8219" width="2" style="459" customWidth="1"/>
    <col min="8220" max="8220" width="6.5" style="459" customWidth="1"/>
    <col min="8221" max="8455" width="8.6640625" style="459"/>
    <col min="8456" max="8456" width="2.1640625" style="459" customWidth="1"/>
    <col min="8457" max="8457" width="2.08203125" style="459" customWidth="1"/>
    <col min="8458" max="8458" width="1" style="459" customWidth="1"/>
    <col min="8459" max="8459" width="20.4140625" style="459" customWidth="1"/>
    <col min="8460" max="8460" width="1.08203125" style="459" customWidth="1"/>
    <col min="8461" max="8462" width="10.58203125" style="459" customWidth="1"/>
    <col min="8463" max="8463" width="1.58203125" style="459" customWidth="1"/>
    <col min="8464" max="8464" width="6.1640625" style="459" customWidth="1"/>
    <col min="8465" max="8465" width="4" style="459" customWidth="1"/>
    <col min="8466" max="8466" width="3.1640625" style="459" customWidth="1"/>
    <col min="8467" max="8467" width="0.6640625" style="459" customWidth="1"/>
    <col min="8468" max="8468" width="3" style="459" customWidth="1"/>
    <col min="8469" max="8469" width="3.1640625" style="459" customWidth="1"/>
    <col min="8470" max="8470" width="2.6640625" style="459" customWidth="1"/>
    <col min="8471" max="8471" width="3.1640625" style="459" customWidth="1"/>
    <col min="8472" max="8472" width="2.6640625" style="459" customWidth="1"/>
    <col min="8473" max="8473" width="1.6640625" style="459" customWidth="1"/>
    <col min="8474" max="8475" width="2" style="459" customWidth="1"/>
    <col min="8476" max="8476" width="6.5" style="459" customWidth="1"/>
    <col min="8477" max="8711" width="8.6640625" style="459"/>
    <col min="8712" max="8712" width="2.1640625" style="459" customWidth="1"/>
    <col min="8713" max="8713" width="2.08203125" style="459" customWidth="1"/>
    <col min="8714" max="8714" width="1" style="459" customWidth="1"/>
    <col min="8715" max="8715" width="20.4140625" style="459" customWidth="1"/>
    <col min="8716" max="8716" width="1.08203125" style="459" customWidth="1"/>
    <col min="8717" max="8718" width="10.58203125" style="459" customWidth="1"/>
    <col min="8719" max="8719" width="1.58203125" style="459" customWidth="1"/>
    <col min="8720" max="8720" width="6.1640625" style="459" customWidth="1"/>
    <col min="8721" max="8721" width="4" style="459" customWidth="1"/>
    <col min="8722" max="8722" width="3.1640625" style="459" customWidth="1"/>
    <col min="8723" max="8723" width="0.6640625" style="459" customWidth="1"/>
    <col min="8724" max="8724" width="3" style="459" customWidth="1"/>
    <col min="8725" max="8725" width="3.1640625" style="459" customWidth="1"/>
    <col min="8726" max="8726" width="2.6640625" style="459" customWidth="1"/>
    <col min="8727" max="8727" width="3.1640625" style="459" customWidth="1"/>
    <col min="8728" max="8728" width="2.6640625" style="459" customWidth="1"/>
    <col min="8729" max="8729" width="1.6640625" style="459" customWidth="1"/>
    <col min="8730" max="8731" width="2" style="459" customWidth="1"/>
    <col min="8732" max="8732" width="6.5" style="459" customWidth="1"/>
    <col min="8733" max="8967" width="8.6640625" style="459"/>
    <col min="8968" max="8968" width="2.1640625" style="459" customWidth="1"/>
    <col min="8969" max="8969" width="2.08203125" style="459" customWidth="1"/>
    <col min="8970" max="8970" width="1" style="459" customWidth="1"/>
    <col min="8971" max="8971" width="20.4140625" style="459" customWidth="1"/>
    <col min="8972" max="8972" width="1.08203125" style="459" customWidth="1"/>
    <col min="8973" max="8974" width="10.58203125" style="459" customWidth="1"/>
    <col min="8975" max="8975" width="1.58203125" style="459" customWidth="1"/>
    <col min="8976" max="8976" width="6.1640625" style="459" customWidth="1"/>
    <col min="8977" max="8977" width="4" style="459" customWidth="1"/>
    <col min="8978" max="8978" width="3.1640625" style="459" customWidth="1"/>
    <col min="8979" max="8979" width="0.6640625" style="459" customWidth="1"/>
    <col min="8980" max="8980" width="3" style="459" customWidth="1"/>
    <col min="8981" max="8981" width="3.1640625" style="459" customWidth="1"/>
    <col min="8982" max="8982" width="2.6640625" style="459" customWidth="1"/>
    <col min="8983" max="8983" width="3.1640625" style="459" customWidth="1"/>
    <col min="8984" max="8984" width="2.6640625" style="459" customWidth="1"/>
    <col min="8985" max="8985" width="1.6640625" style="459" customWidth="1"/>
    <col min="8986" max="8987" width="2" style="459" customWidth="1"/>
    <col min="8988" max="8988" width="6.5" style="459" customWidth="1"/>
    <col min="8989" max="9223" width="8.6640625" style="459"/>
    <col min="9224" max="9224" width="2.1640625" style="459" customWidth="1"/>
    <col min="9225" max="9225" width="2.08203125" style="459" customWidth="1"/>
    <col min="9226" max="9226" width="1" style="459" customWidth="1"/>
    <col min="9227" max="9227" width="20.4140625" style="459" customWidth="1"/>
    <col min="9228" max="9228" width="1.08203125" style="459" customWidth="1"/>
    <col min="9229" max="9230" width="10.58203125" style="459" customWidth="1"/>
    <col min="9231" max="9231" width="1.58203125" style="459" customWidth="1"/>
    <col min="9232" max="9232" width="6.1640625" style="459" customWidth="1"/>
    <col min="9233" max="9233" width="4" style="459" customWidth="1"/>
    <col min="9234" max="9234" width="3.1640625" style="459" customWidth="1"/>
    <col min="9235" max="9235" width="0.6640625" style="459" customWidth="1"/>
    <col min="9236" max="9236" width="3" style="459" customWidth="1"/>
    <col min="9237" max="9237" width="3.1640625" style="459" customWidth="1"/>
    <col min="9238" max="9238" width="2.6640625" style="459" customWidth="1"/>
    <col min="9239" max="9239" width="3.1640625" style="459" customWidth="1"/>
    <col min="9240" max="9240" width="2.6640625" style="459" customWidth="1"/>
    <col min="9241" max="9241" width="1.6640625" style="459" customWidth="1"/>
    <col min="9242" max="9243" width="2" style="459" customWidth="1"/>
    <col min="9244" max="9244" width="6.5" style="459" customWidth="1"/>
    <col min="9245" max="9479" width="8.6640625" style="459"/>
    <col min="9480" max="9480" width="2.1640625" style="459" customWidth="1"/>
    <col min="9481" max="9481" width="2.08203125" style="459" customWidth="1"/>
    <col min="9482" max="9482" width="1" style="459" customWidth="1"/>
    <col min="9483" max="9483" width="20.4140625" style="459" customWidth="1"/>
    <col min="9484" max="9484" width="1.08203125" style="459" customWidth="1"/>
    <col min="9485" max="9486" width="10.58203125" style="459" customWidth="1"/>
    <col min="9487" max="9487" width="1.58203125" style="459" customWidth="1"/>
    <col min="9488" max="9488" width="6.1640625" style="459" customWidth="1"/>
    <col min="9489" max="9489" width="4" style="459" customWidth="1"/>
    <col min="9490" max="9490" width="3.1640625" style="459" customWidth="1"/>
    <col min="9491" max="9491" width="0.6640625" style="459" customWidth="1"/>
    <col min="9492" max="9492" width="3" style="459" customWidth="1"/>
    <col min="9493" max="9493" width="3.1640625" style="459" customWidth="1"/>
    <col min="9494" max="9494" width="2.6640625" style="459" customWidth="1"/>
    <col min="9495" max="9495" width="3.1640625" style="459" customWidth="1"/>
    <col min="9496" max="9496" width="2.6640625" style="459" customWidth="1"/>
    <col min="9497" max="9497" width="1.6640625" style="459" customWidth="1"/>
    <col min="9498" max="9499" width="2" style="459" customWidth="1"/>
    <col min="9500" max="9500" width="6.5" style="459" customWidth="1"/>
    <col min="9501" max="9735" width="8.6640625" style="459"/>
    <col min="9736" max="9736" width="2.1640625" style="459" customWidth="1"/>
    <col min="9737" max="9737" width="2.08203125" style="459" customWidth="1"/>
    <col min="9738" max="9738" width="1" style="459" customWidth="1"/>
    <col min="9739" max="9739" width="20.4140625" style="459" customWidth="1"/>
    <col min="9740" max="9740" width="1.08203125" style="459" customWidth="1"/>
    <col min="9741" max="9742" width="10.58203125" style="459" customWidth="1"/>
    <col min="9743" max="9743" width="1.58203125" style="459" customWidth="1"/>
    <col min="9744" max="9744" width="6.1640625" style="459" customWidth="1"/>
    <col min="9745" max="9745" width="4" style="459" customWidth="1"/>
    <col min="9746" max="9746" width="3.1640625" style="459" customWidth="1"/>
    <col min="9747" max="9747" width="0.6640625" style="459" customWidth="1"/>
    <col min="9748" max="9748" width="3" style="459" customWidth="1"/>
    <col min="9749" max="9749" width="3.1640625" style="459" customWidth="1"/>
    <col min="9750" max="9750" width="2.6640625" style="459" customWidth="1"/>
    <col min="9751" max="9751" width="3.1640625" style="459" customWidth="1"/>
    <col min="9752" max="9752" width="2.6640625" style="459" customWidth="1"/>
    <col min="9753" max="9753" width="1.6640625" style="459" customWidth="1"/>
    <col min="9754" max="9755" width="2" style="459" customWidth="1"/>
    <col min="9756" max="9756" width="6.5" style="459" customWidth="1"/>
    <col min="9757" max="9991" width="8.6640625" style="459"/>
    <col min="9992" max="9992" width="2.1640625" style="459" customWidth="1"/>
    <col min="9993" max="9993" width="2.08203125" style="459" customWidth="1"/>
    <col min="9994" max="9994" width="1" style="459" customWidth="1"/>
    <col min="9995" max="9995" width="20.4140625" style="459" customWidth="1"/>
    <col min="9996" max="9996" width="1.08203125" style="459" customWidth="1"/>
    <col min="9997" max="9998" width="10.58203125" style="459" customWidth="1"/>
    <col min="9999" max="9999" width="1.58203125" style="459" customWidth="1"/>
    <col min="10000" max="10000" width="6.1640625" style="459" customWidth="1"/>
    <col min="10001" max="10001" width="4" style="459" customWidth="1"/>
    <col min="10002" max="10002" width="3.1640625" style="459" customWidth="1"/>
    <col min="10003" max="10003" width="0.6640625" style="459" customWidth="1"/>
    <col min="10004" max="10004" width="3" style="459" customWidth="1"/>
    <col min="10005" max="10005" width="3.1640625" style="459" customWidth="1"/>
    <col min="10006" max="10006" width="2.6640625" style="459" customWidth="1"/>
    <col min="10007" max="10007" width="3.1640625" style="459" customWidth="1"/>
    <col min="10008" max="10008" width="2.6640625" style="459" customWidth="1"/>
    <col min="10009" max="10009" width="1.6640625" style="459" customWidth="1"/>
    <col min="10010" max="10011" width="2" style="459" customWidth="1"/>
    <col min="10012" max="10012" width="6.5" style="459" customWidth="1"/>
    <col min="10013" max="10247" width="8.6640625" style="459"/>
    <col min="10248" max="10248" width="2.1640625" style="459" customWidth="1"/>
    <col min="10249" max="10249" width="2.08203125" style="459" customWidth="1"/>
    <col min="10250" max="10250" width="1" style="459" customWidth="1"/>
    <col min="10251" max="10251" width="20.4140625" style="459" customWidth="1"/>
    <col min="10252" max="10252" width="1.08203125" style="459" customWidth="1"/>
    <col min="10253" max="10254" width="10.58203125" style="459" customWidth="1"/>
    <col min="10255" max="10255" width="1.58203125" style="459" customWidth="1"/>
    <col min="10256" max="10256" width="6.1640625" style="459" customWidth="1"/>
    <col min="10257" max="10257" width="4" style="459" customWidth="1"/>
    <col min="10258" max="10258" width="3.1640625" style="459" customWidth="1"/>
    <col min="10259" max="10259" width="0.6640625" style="459" customWidth="1"/>
    <col min="10260" max="10260" width="3" style="459" customWidth="1"/>
    <col min="10261" max="10261" width="3.1640625" style="459" customWidth="1"/>
    <col min="10262" max="10262" width="2.6640625" style="459" customWidth="1"/>
    <col min="10263" max="10263" width="3.1640625" style="459" customWidth="1"/>
    <col min="10264" max="10264" width="2.6640625" style="459" customWidth="1"/>
    <col min="10265" max="10265" width="1.6640625" style="459" customWidth="1"/>
    <col min="10266" max="10267" width="2" style="459" customWidth="1"/>
    <col min="10268" max="10268" width="6.5" style="459" customWidth="1"/>
    <col min="10269" max="10503" width="8.6640625" style="459"/>
    <col min="10504" max="10504" width="2.1640625" style="459" customWidth="1"/>
    <col min="10505" max="10505" width="2.08203125" style="459" customWidth="1"/>
    <col min="10506" max="10506" width="1" style="459" customWidth="1"/>
    <col min="10507" max="10507" width="20.4140625" style="459" customWidth="1"/>
    <col min="10508" max="10508" width="1.08203125" style="459" customWidth="1"/>
    <col min="10509" max="10510" width="10.58203125" style="459" customWidth="1"/>
    <col min="10511" max="10511" width="1.58203125" style="459" customWidth="1"/>
    <col min="10512" max="10512" width="6.1640625" style="459" customWidth="1"/>
    <col min="10513" max="10513" width="4" style="459" customWidth="1"/>
    <col min="10514" max="10514" width="3.1640625" style="459" customWidth="1"/>
    <col min="10515" max="10515" width="0.6640625" style="459" customWidth="1"/>
    <col min="10516" max="10516" width="3" style="459" customWidth="1"/>
    <col min="10517" max="10517" width="3.1640625" style="459" customWidth="1"/>
    <col min="10518" max="10518" width="2.6640625" style="459" customWidth="1"/>
    <col min="10519" max="10519" width="3.1640625" style="459" customWidth="1"/>
    <col min="10520" max="10520" width="2.6640625" style="459" customWidth="1"/>
    <col min="10521" max="10521" width="1.6640625" style="459" customWidth="1"/>
    <col min="10522" max="10523" width="2" style="459" customWidth="1"/>
    <col min="10524" max="10524" width="6.5" style="459" customWidth="1"/>
    <col min="10525" max="10759" width="8.6640625" style="459"/>
    <col min="10760" max="10760" width="2.1640625" style="459" customWidth="1"/>
    <col min="10761" max="10761" width="2.08203125" style="459" customWidth="1"/>
    <col min="10762" max="10762" width="1" style="459" customWidth="1"/>
    <col min="10763" max="10763" width="20.4140625" style="459" customWidth="1"/>
    <col min="10764" max="10764" width="1.08203125" style="459" customWidth="1"/>
    <col min="10765" max="10766" width="10.58203125" style="459" customWidth="1"/>
    <col min="10767" max="10767" width="1.58203125" style="459" customWidth="1"/>
    <col min="10768" max="10768" width="6.1640625" style="459" customWidth="1"/>
    <col min="10769" max="10769" width="4" style="459" customWidth="1"/>
    <col min="10770" max="10770" width="3.1640625" style="459" customWidth="1"/>
    <col min="10771" max="10771" width="0.6640625" style="459" customWidth="1"/>
    <col min="10772" max="10772" width="3" style="459" customWidth="1"/>
    <col min="10773" max="10773" width="3.1640625" style="459" customWidth="1"/>
    <col min="10774" max="10774" width="2.6640625" style="459" customWidth="1"/>
    <col min="10775" max="10775" width="3.1640625" style="459" customWidth="1"/>
    <col min="10776" max="10776" width="2.6640625" style="459" customWidth="1"/>
    <col min="10777" max="10777" width="1.6640625" style="459" customWidth="1"/>
    <col min="10778" max="10779" width="2" style="459" customWidth="1"/>
    <col min="10780" max="10780" width="6.5" style="459" customWidth="1"/>
    <col min="10781" max="11015" width="8.6640625" style="459"/>
    <col min="11016" max="11016" width="2.1640625" style="459" customWidth="1"/>
    <col min="11017" max="11017" width="2.08203125" style="459" customWidth="1"/>
    <col min="11018" max="11018" width="1" style="459" customWidth="1"/>
    <col min="11019" max="11019" width="20.4140625" style="459" customWidth="1"/>
    <col min="11020" max="11020" width="1.08203125" style="459" customWidth="1"/>
    <col min="11021" max="11022" width="10.58203125" style="459" customWidth="1"/>
    <col min="11023" max="11023" width="1.58203125" style="459" customWidth="1"/>
    <col min="11024" max="11024" width="6.1640625" style="459" customWidth="1"/>
    <col min="11025" max="11025" width="4" style="459" customWidth="1"/>
    <col min="11026" max="11026" width="3.1640625" style="459" customWidth="1"/>
    <col min="11027" max="11027" width="0.6640625" style="459" customWidth="1"/>
    <col min="11028" max="11028" width="3" style="459" customWidth="1"/>
    <col min="11029" max="11029" width="3.1640625" style="459" customWidth="1"/>
    <col min="11030" max="11030" width="2.6640625" style="459" customWidth="1"/>
    <col min="11031" max="11031" width="3.1640625" style="459" customWidth="1"/>
    <col min="11032" max="11032" width="2.6640625" style="459" customWidth="1"/>
    <col min="11033" max="11033" width="1.6640625" style="459" customWidth="1"/>
    <col min="11034" max="11035" width="2" style="459" customWidth="1"/>
    <col min="11036" max="11036" width="6.5" style="459" customWidth="1"/>
    <col min="11037" max="11271" width="8.6640625" style="459"/>
    <col min="11272" max="11272" width="2.1640625" style="459" customWidth="1"/>
    <col min="11273" max="11273" width="2.08203125" style="459" customWidth="1"/>
    <col min="11274" max="11274" width="1" style="459" customWidth="1"/>
    <col min="11275" max="11275" width="20.4140625" style="459" customWidth="1"/>
    <col min="11276" max="11276" width="1.08203125" style="459" customWidth="1"/>
    <col min="11277" max="11278" width="10.58203125" style="459" customWidth="1"/>
    <col min="11279" max="11279" width="1.58203125" style="459" customWidth="1"/>
    <col min="11280" max="11280" width="6.1640625" style="459" customWidth="1"/>
    <col min="11281" max="11281" width="4" style="459" customWidth="1"/>
    <col min="11282" max="11282" width="3.1640625" style="459" customWidth="1"/>
    <col min="11283" max="11283" width="0.6640625" style="459" customWidth="1"/>
    <col min="11284" max="11284" width="3" style="459" customWidth="1"/>
    <col min="11285" max="11285" width="3.1640625" style="459" customWidth="1"/>
    <col min="11286" max="11286" width="2.6640625" style="459" customWidth="1"/>
    <col min="11287" max="11287" width="3.1640625" style="459" customWidth="1"/>
    <col min="11288" max="11288" width="2.6640625" style="459" customWidth="1"/>
    <col min="11289" max="11289" width="1.6640625" style="459" customWidth="1"/>
    <col min="11290" max="11291" width="2" style="459" customWidth="1"/>
    <col min="11292" max="11292" width="6.5" style="459" customWidth="1"/>
    <col min="11293" max="11527" width="8.6640625" style="459"/>
    <col min="11528" max="11528" width="2.1640625" style="459" customWidth="1"/>
    <col min="11529" max="11529" width="2.08203125" style="459" customWidth="1"/>
    <col min="11530" max="11530" width="1" style="459" customWidth="1"/>
    <col min="11531" max="11531" width="20.4140625" style="459" customWidth="1"/>
    <col min="11532" max="11532" width="1.08203125" style="459" customWidth="1"/>
    <col min="11533" max="11534" width="10.58203125" style="459" customWidth="1"/>
    <col min="11535" max="11535" width="1.58203125" style="459" customWidth="1"/>
    <col min="11536" max="11536" width="6.1640625" style="459" customWidth="1"/>
    <col min="11537" max="11537" width="4" style="459" customWidth="1"/>
    <col min="11538" max="11538" width="3.1640625" style="459" customWidth="1"/>
    <col min="11539" max="11539" width="0.6640625" style="459" customWidth="1"/>
    <col min="11540" max="11540" width="3" style="459" customWidth="1"/>
    <col min="11541" max="11541" width="3.1640625" style="459" customWidth="1"/>
    <col min="11542" max="11542" width="2.6640625" style="459" customWidth="1"/>
    <col min="11543" max="11543" width="3.1640625" style="459" customWidth="1"/>
    <col min="11544" max="11544" width="2.6640625" style="459" customWidth="1"/>
    <col min="11545" max="11545" width="1.6640625" style="459" customWidth="1"/>
    <col min="11546" max="11547" width="2" style="459" customWidth="1"/>
    <col min="11548" max="11548" width="6.5" style="459" customWidth="1"/>
    <col min="11549" max="11783" width="8.6640625" style="459"/>
    <col min="11784" max="11784" width="2.1640625" style="459" customWidth="1"/>
    <col min="11785" max="11785" width="2.08203125" style="459" customWidth="1"/>
    <col min="11786" max="11786" width="1" style="459" customWidth="1"/>
    <col min="11787" max="11787" width="20.4140625" style="459" customWidth="1"/>
    <col min="11788" max="11788" width="1.08203125" style="459" customWidth="1"/>
    <col min="11789" max="11790" width="10.58203125" style="459" customWidth="1"/>
    <col min="11791" max="11791" width="1.58203125" style="459" customWidth="1"/>
    <col min="11792" max="11792" width="6.1640625" style="459" customWidth="1"/>
    <col min="11793" max="11793" width="4" style="459" customWidth="1"/>
    <col min="11794" max="11794" width="3.1640625" style="459" customWidth="1"/>
    <col min="11795" max="11795" width="0.6640625" style="459" customWidth="1"/>
    <col min="11796" max="11796" width="3" style="459" customWidth="1"/>
    <col min="11797" max="11797" width="3.1640625" style="459" customWidth="1"/>
    <col min="11798" max="11798" width="2.6640625" style="459" customWidth="1"/>
    <col min="11799" max="11799" width="3.1640625" style="459" customWidth="1"/>
    <col min="11800" max="11800" width="2.6640625" style="459" customWidth="1"/>
    <col min="11801" max="11801" width="1.6640625" style="459" customWidth="1"/>
    <col min="11802" max="11803" width="2" style="459" customWidth="1"/>
    <col min="11804" max="11804" width="6.5" style="459" customWidth="1"/>
    <col min="11805" max="12039" width="8.6640625" style="459"/>
    <col min="12040" max="12040" width="2.1640625" style="459" customWidth="1"/>
    <col min="12041" max="12041" width="2.08203125" style="459" customWidth="1"/>
    <col min="12042" max="12042" width="1" style="459" customWidth="1"/>
    <col min="12043" max="12043" width="20.4140625" style="459" customWidth="1"/>
    <col min="12044" max="12044" width="1.08203125" style="459" customWidth="1"/>
    <col min="12045" max="12046" width="10.58203125" style="459" customWidth="1"/>
    <col min="12047" max="12047" width="1.58203125" style="459" customWidth="1"/>
    <col min="12048" max="12048" width="6.1640625" style="459" customWidth="1"/>
    <col min="12049" max="12049" width="4" style="459" customWidth="1"/>
    <col min="12050" max="12050" width="3.1640625" style="459" customWidth="1"/>
    <col min="12051" max="12051" width="0.6640625" style="459" customWidth="1"/>
    <col min="12052" max="12052" width="3" style="459" customWidth="1"/>
    <col min="12053" max="12053" width="3.1640625" style="459" customWidth="1"/>
    <col min="12054" max="12054" width="2.6640625" style="459" customWidth="1"/>
    <col min="12055" max="12055" width="3.1640625" style="459" customWidth="1"/>
    <col min="12056" max="12056" width="2.6640625" style="459" customWidth="1"/>
    <col min="12057" max="12057" width="1.6640625" style="459" customWidth="1"/>
    <col min="12058" max="12059" width="2" style="459" customWidth="1"/>
    <col min="12060" max="12060" width="6.5" style="459" customWidth="1"/>
    <col min="12061" max="12295" width="8.6640625" style="459"/>
    <col min="12296" max="12296" width="2.1640625" style="459" customWidth="1"/>
    <col min="12297" max="12297" width="2.08203125" style="459" customWidth="1"/>
    <col min="12298" max="12298" width="1" style="459" customWidth="1"/>
    <col min="12299" max="12299" width="20.4140625" style="459" customWidth="1"/>
    <col min="12300" max="12300" width="1.08203125" style="459" customWidth="1"/>
    <col min="12301" max="12302" width="10.58203125" style="459" customWidth="1"/>
    <col min="12303" max="12303" width="1.58203125" style="459" customWidth="1"/>
    <col min="12304" max="12304" width="6.1640625" style="459" customWidth="1"/>
    <col min="12305" max="12305" width="4" style="459" customWidth="1"/>
    <col min="12306" max="12306" width="3.1640625" style="459" customWidth="1"/>
    <col min="12307" max="12307" width="0.6640625" style="459" customWidth="1"/>
    <col min="12308" max="12308" width="3" style="459" customWidth="1"/>
    <col min="12309" max="12309" width="3.1640625" style="459" customWidth="1"/>
    <col min="12310" max="12310" width="2.6640625" style="459" customWidth="1"/>
    <col min="12311" max="12311" width="3.1640625" style="459" customWidth="1"/>
    <col min="12312" max="12312" width="2.6640625" style="459" customWidth="1"/>
    <col min="12313" max="12313" width="1.6640625" style="459" customWidth="1"/>
    <col min="12314" max="12315" width="2" style="459" customWidth="1"/>
    <col min="12316" max="12316" width="6.5" style="459" customWidth="1"/>
    <col min="12317" max="12551" width="8.6640625" style="459"/>
    <col min="12552" max="12552" width="2.1640625" style="459" customWidth="1"/>
    <col min="12553" max="12553" width="2.08203125" style="459" customWidth="1"/>
    <col min="12554" max="12554" width="1" style="459" customWidth="1"/>
    <col min="12555" max="12555" width="20.4140625" style="459" customWidth="1"/>
    <col min="12556" max="12556" width="1.08203125" style="459" customWidth="1"/>
    <col min="12557" max="12558" width="10.58203125" style="459" customWidth="1"/>
    <col min="12559" max="12559" width="1.58203125" style="459" customWidth="1"/>
    <col min="12560" max="12560" width="6.1640625" style="459" customWidth="1"/>
    <col min="12561" max="12561" width="4" style="459" customWidth="1"/>
    <col min="12562" max="12562" width="3.1640625" style="459" customWidth="1"/>
    <col min="12563" max="12563" width="0.6640625" style="459" customWidth="1"/>
    <col min="12564" max="12564" width="3" style="459" customWidth="1"/>
    <col min="12565" max="12565" width="3.1640625" style="459" customWidth="1"/>
    <col min="12566" max="12566" width="2.6640625" style="459" customWidth="1"/>
    <col min="12567" max="12567" width="3.1640625" style="459" customWidth="1"/>
    <col min="12568" max="12568" width="2.6640625" style="459" customWidth="1"/>
    <col min="12569" max="12569" width="1.6640625" style="459" customWidth="1"/>
    <col min="12570" max="12571" width="2" style="459" customWidth="1"/>
    <col min="12572" max="12572" width="6.5" style="459" customWidth="1"/>
    <col min="12573" max="12807" width="8.6640625" style="459"/>
    <col min="12808" max="12808" width="2.1640625" style="459" customWidth="1"/>
    <col min="12809" max="12809" width="2.08203125" style="459" customWidth="1"/>
    <col min="12810" max="12810" width="1" style="459" customWidth="1"/>
    <col min="12811" max="12811" width="20.4140625" style="459" customWidth="1"/>
    <col min="12812" max="12812" width="1.08203125" style="459" customWidth="1"/>
    <col min="12813" max="12814" width="10.58203125" style="459" customWidth="1"/>
    <col min="12815" max="12815" width="1.58203125" style="459" customWidth="1"/>
    <col min="12816" max="12816" width="6.1640625" style="459" customWidth="1"/>
    <col min="12817" max="12817" width="4" style="459" customWidth="1"/>
    <col min="12818" max="12818" width="3.1640625" style="459" customWidth="1"/>
    <col min="12819" max="12819" width="0.6640625" style="459" customWidth="1"/>
    <col min="12820" max="12820" width="3" style="459" customWidth="1"/>
    <col min="12821" max="12821" width="3.1640625" style="459" customWidth="1"/>
    <col min="12822" max="12822" width="2.6640625" style="459" customWidth="1"/>
    <col min="12823" max="12823" width="3.1640625" style="459" customWidth="1"/>
    <col min="12824" max="12824" width="2.6640625" style="459" customWidth="1"/>
    <col min="12825" max="12825" width="1.6640625" style="459" customWidth="1"/>
    <col min="12826" max="12827" width="2" style="459" customWidth="1"/>
    <col min="12828" max="12828" width="6.5" style="459" customWidth="1"/>
    <col min="12829" max="13063" width="8.6640625" style="459"/>
    <col min="13064" max="13064" width="2.1640625" style="459" customWidth="1"/>
    <col min="13065" max="13065" width="2.08203125" style="459" customWidth="1"/>
    <col min="13066" max="13066" width="1" style="459" customWidth="1"/>
    <col min="13067" max="13067" width="20.4140625" style="459" customWidth="1"/>
    <col min="13068" max="13068" width="1.08203125" style="459" customWidth="1"/>
    <col min="13069" max="13070" width="10.58203125" style="459" customWidth="1"/>
    <col min="13071" max="13071" width="1.58203125" style="459" customWidth="1"/>
    <col min="13072" max="13072" width="6.1640625" style="459" customWidth="1"/>
    <col min="13073" max="13073" width="4" style="459" customWidth="1"/>
    <col min="13074" max="13074" width="3.1640625" style="459" customWidth="1"/>
    <col min="13075" max="13075" width="0.6640625" style="459" customWidth="1"/>
    <col min="13076" max="13076" width="3" style="459" customWidth="1"/>
    <col min="13077" max="13077" width="3.1640625" style="459" customWidth="1"/>
    <col min="13078" max="13078" width="2.6640625" style="459" customWidth="1"/>
    <col min="13079" max="13079" width="3.1640625" style="459" customWidth="1"/>
    <col min="13080" max="13080" width="2.6640625" style="459" customWidth="1"/>
    <col min="13081" max="13081" width="1.6640625" style="459" customWidth="1"/>
    <col min="13082" max="13083" width="2" style="459" customWidth="1"/>
    <col min="13084" max="13084" width="6.5" style="459" customWidth="1"/>
    <col min="13085" max="13319" width="8.6640625" style="459"/>
    <col min="13320" max="13320" width="2.1640625" style="459" customWidth="1"/>
    <col min="13321" max="13321" width="2.08203125" style="459" customWidth="1"/>
    <col min="13322" max="13322" width="1" style="459" customWidth="1"/>
    <col min="13323" max="13323" width="20.4140625" style="459" customWidth="1"/>
    <col min="13324" max="13324" width="1.08203125" style="459" customWidth="1"/>
    <col min="13325" max="13326" width="10.58203125" style="459" customWidth="1"/>
    <col min="13327" max="13327" width="1.58203125" style="459" customWidth="1"/>
    <col min="13328" max="13328" width="6.1640625" style="459" customWidth="1"/>
    <col min="13329" max="13329" width="4" style="459" customWidth="1"/>
    <col min="13330" max="13330" width="3.1640625" style="459" customWidth="1"/>
    <col min="13331" max="13331" width="0.6640625" style="459" customWidth="1"/>
    <col min="13332" max="13332" width="3" style="459" customWidth="1"/>
    <col min="13333" max="13333" width="3.1640625" style="459" customWidth="1"/>
    <col min="13334" max="13334" width="2.6640625" style="459" customWidth="1"/>
    <col min="13335" max="13335" width="3.1640625" style="459" customWidth="1"/>
    <col min="13336" max="13336" width="2.6640625" style="459" customWidth="1"/>
    <col min="13337" max="13337" width="1.6640625" style="459" customWidth="1"/>
    <col min="13338" max="13339" width="2" style="459" customWidth="1"/>
    <col min="13340" max="13340" width="6.5" style="459" customWidth="1"/>
    <col min="13341" max="13575" width="8.6640625" style="459"/>
    <col min="13576" max="13576" width="2.1640625" style="459" customWidth="1"/>
    <col min="13577" max="13577" width="2.08203125" style="459" customWidth="1"/>
    <col min="13578" max="13578" width="1" style="459" customWidth="1"/>
    <col min="13579" max="13579" width="20.4140625" style="459" customWidth="1"/>
    <col min="13580" max="13580" width="1.08203125" style="459" customWidth="1"/>
    <col min="13581" max="13582" width="10.58203125" style="459" customWidth="1"/>
    <col min="13583" max="13583" width="1.58203125" style="459" customWidth="1"/>
    <col min="13584" max="13584" width="6.1640625" style="459" customWidth="1"/>
    <col min="13585" max="13585" width="4" style="459" customWidth="1"/>
    <col min="13586" max="13586" width="3.1640625" style="459" customWidth="1"/>
    <col min="13587" max="13587" width="0.6640625" style="459" customWidth="1"/>
    <col min="13588" max="13588" width="3" style="459" customWidth="1"/>
    <col min="13589" max="13589" width="3.1640625" style="459" customWidth="1"/>
    <col min="13590" max="13590" width="2.6640625" style="459" customWidth="1"/>
    <col min="13591" max="13591" width="3.1640625" style="459" customWidth="1"/>
    <col min="13592" max="13592" width="2.6640625" style="459" customWidth="1"/>
    <col min="13593" max="13593" width="1.6640625" style="459" customWidth="1"/>
    <col min="13594" max="13595" width="2" style="459" customWidth="1"/>
    <col min="13596" max="13596" width="6.5" style="459" customWidth="1"/>
    <col min="13597" max="13831" width="8.6640625" style="459"/>
    <col min="13832" max="13832" width="2.1640625" style="459" customWidth="1"/>
    <col min="13833" max="13833" width="2.08203125" style="459" customWidth="1"/>
    <col min="13834" max="13834" width="1" style="459" customWidth="1"/>
    <col min="13835" max="13835" width="20.4140625" style="459" customWidth="1"/>
    <col min="13836" max="13836" width="1.08203125" style="459" customWidth="1"/>
    <col min="13837" max="13838" width="10.58203125" style="459" customWidth="1"/>
    <col min="13839" max="13839" width="1.58203125" style="459" customWidth="1"/>
    <col min="13840" max="13840" width="6.1640625" style="459" customWidth="1"/>
    <col min="13841" max="13841" width="4" style="459" customWidth="1"/>
    <col min="13842" max="13842" width="3.1640625" style="459" customWidth="1"/>
    <col min="13843" max="13843" width="0.6640625" style="459" customWidth="1"/>
    <col min="13844" max="13844" width="3" style="459" customWidth="1"/>
    <col min="13845" max="13845" width="3.1640625" style="459" customWidth="1"/>
    <col min="13846" max="13846" width="2.6640625" style="459" customWidth="1"/>
    <col min="13847" max="13847" width="3.1640625" style="459" customWidth="1"/>
    <col min="13848" max="13848" width="2.6640625" style="459" customWidth="1"/>
    <col min="13849" max="13849" width="1.6640625" style="459" customWidth="1"/>
    <col min="13850" max="13851" width="2" style="459" customWidth="1"/>
    <col min="13852" max="13852" width="6.5" style="459" customWidth="1"/>
    <col min="13853" max="14087" width="8.6640625" style="459"/>
    <col min="14088" max="14088" width="2.1640625" style="459" customWidth="1"/>
    <col min="14089" max="14089" width="2.08203125" style="459" customWidth="1"/>
    <col min="14090" max="14090" width="1" style="459" customWidth="1"/>
    <col min="14091" max="14091" width="20.4140625" style="459" customWidth="1"/>
    <col min="14092" max="14092" width="1.08203125" style="459" customWidth="1"/>
    <col min="14093" max="14094" width="10.58203125" style="459" customWidth="1"/>
    <col min="14095" max="14095" width="1.58203125" style="459" customWidth="1"/>
    <col min="14096" max="14096" width="6.1640625" style="459" customWidth="1"/>
    <col min="14097" max="14097" width="4" style="459" customWidth="1"/>
    <col min="14098" max="14098" width="3.1640625" style="459" customWidth="1"/>
    <col min="14099" max="14099" width="0.6640625" style="459" customWidth="1"/>
    <col min="14100" max="14100" width="3" style="459" customWidth="1"/>
    <col min="14101" max="14101" width="3.1640625" style="459" customWidth="1"/>
    <col min="14102" max="14102" width="2.6640625" style="459" customWidth="1"/>
    <col min="14103" max="14103" width="3.1640625" style="459" customWidth="1"/>
    <col min="14104" max="14104" width="2.6640625" style="459" customWidth="1"/>
    <col min="14105" max="14105" width="1.6640625" style="459" customWidth="1"/>
    <col min="14106" max="14107" width="2" style="459" customWidth="1"/>
    <col min="14108" max="14108" width="6.5" style="459" customWidth="1"/>
    <col min="14109" max="14343" width="8.6640625" style="459"/>
    <col min="14344" max="14344" width="2.1640625" style="459" customWidth="1"/>
    <col min="14345" max="14345" width="2.08203125" style="459" customWidth="1"/>
    <col min="14346" max="14346" width="1" style="459" customWidth="1"/>
    <col min="14347" max="14347" width="20.4140625" style="459" customWidth="1"/>
    <col min="14348" max="14348" width="1.08203125" style="459" customWidth="1"/>
    <col min="14349" max="14350" width="10.58203125" style="459" customWidth="1"/>
    <col min="14351" max="14351" width="1.58203125" style="459" customWidth="1"/>
    <col min="14352" max="14352" width="6.1640625" style="459" customWidth="1"/>
    <col min="14353" max="14353" width="4" style="459" customWidth="1"/>
    <col min="14354" max="14354" width="3.1640625" style="459" customWidth="1"/>
    <col min="14355" max="14355" width="0.6640625" style="459" customWidth="1"/>
    <col min="14356" max="14356" width="3" style="459" customWidth="1"/>
    <col min="14357" max="14357" width="3.1640625" style="459" customWidth="1"/>
    <col min="14358" max="14358" width="2.6640625" style="459" customWidth="1"/>
    <col min="14359" max="14359" width="3.1640625" style="459" customWidth="1"/>
    <col min="14360" max="14360" width="2.6640625" style="459" customWidth="1"/>
    <col min="14361" max="14361" width="1.6640625" style="459" customWidth="1"/>
    <col min="14362" max="14363" width="2" style="459" customWidth="1"/>
    <col min="14364" max="14364" width="6.5" style="459" customWidth="1"/>
    <col min="14365" max="14599" width="8.6640625" style="459"/>
    <col min="14600" max="14600" width="2.1640625" style="459" customWidth="1"/>
    <col min="14601" max="14601" width="2.08203125" style="459" customWidth="1"/>
    <col min="14602" max="14602" width="1" style="459" customWidth="1"/>
    <col min="14603" max="14603" width="20.4140625" style="459" customWidth="1"/>
    <col min="14604" max="14604" width="1.08203125" style="459" customWidth="1"/>
    <col min="14605" max="14606" width="10.58203125" style="459" customWidth="1"/>
    <col min="14607" max="14607" width="1.58203125" style="459" customWidth="1"/>
    <col min="14608" max="14608" width="6.1640625" style="459" customWidth="1"/>
    <col min="14609" max="14609" width="4" style="459" customWidth="1"/>
    <col min="14610" max="14610" width="3.1640625" style="459" customWidth="1"/>
    <col min="14611" max="14611" width="0.6640625" style="459" customWidth="1"/>
    <col min="14612" max="14612" width="3" style="459" customWidth="1"/>
    <col min="14613" max="14613" width="3.1640625" style="459" customWidth="1"/>
    <col min="14614" max="14614" width="2.6640625" style="459" customWidth="1"/>
    <col min="14615" max="14615" width="3.1640625" style="459" customWidth="1"/>
    <col min="14616" max="14616" width="2.6640625" style="459" customWidth="1"/>
    <col min="14617" max="14617" width="1.6640625" style="459" customWidth="1"/>
    <col min="14618" max="14619" width="2" style="459" customWidth="1"/>
    <col min="14620" max="14620" width="6.5" style="459" customWidth="1"/>
    <col min="14621" max="14855" width="8.6640625" style="459"/>
    <col min="14856" max="14856" width="2.1640625" style="459" customWidth="1"/>
    <col min="14857" max="14857" width="2.08203125" style="459" customWidth="1"/>
    <col min="14858" max="14858" width="1" style="459" customWidth="1"/>
    <col min="14859" max="14859" width="20.4140625" style="459" customWidth="1"/>
    <col min="14860" max="14860" width="1.08203125" style="459" customWidth="1"/>
    <col min="14861" max="14862" width="10.58203125" style="459" customWidth="1"/>
    <col min="14863" max="14863" width="1.58203125" style="459" customWidth="1"/>
    <col min="14864" max="14864" width="6.1640625" style="459" customWidth="1"/>
    <col min="14865" max="14865" width="4" style="459" customWidth="1"/>
    <col min="14866" max="14866" width="3.1640625" style="459" customWidth="1"/>
    <col min="14867" max="14867" width="0.6640625" style="459" customWidth="1"/>
    <col min="14868" max="14868" width="3" style="459" customWidth="1"/>
    <col min="14869" max="14869" width="3.1640625" style="459" customWidth="1"/>
    <col min="14870" max="14870" width="2.6640625" style="459" customWidth="1"/>
    <col min="14871" max="14871" width="3.1640625" style="459" customWidth="1"/>
    <col min="14872" max="14872" width="2.6640625" style="459" customWidth="1"/>
    <col min="14873" max="14873" width="1.6640625" style="459" customWidth="1"/>
    <col min="14874" max="14875" width="2" style="459" customWidth="1"/>
    <col min="14876" max="14876" width="6.5" style="459" customWidth="1"/>
    <col min="14877" max="15111" width="8.6640625" style="459"/>
    <col min="15112" max="15112" width="2.1640625" style="459" customWidth="1"/>
    <col min="15113" max="15113" width="2.08203125" style="459" customWidth="1"/>
    <col min="15114" max="15114" width="1" style="459" customWidth="1"/>
    <col min="15115" max="15115" width="20.4140625" style="459" customWidth="1"/>
    <col min="15116" max="15116" width="1.08203125" style="459" customWidth="1"/>
    <col min="15117" max="15118" width="10.58203125" style="459" customWidth="1"/>
    <col min="15119" max="15119" width="1.58203125" style="459" customWidth="1"/>
    <col min="15120" max="15120" width="6.1640625" style="459" customWidth="1"/>
    <col min="15121" max="15121" width="4" style="459" customWidth="1"/>
    <col min="15122" max="15122" width="3.1640625" style="459" customWidth="1"/>
    <col min="15123" max="15123" width="0.6640625" style="459" customWidth="1"/>
    <col min="15124" max="15124" width="3" style="459" customWidth="1"/>
    <col min="15125" max="15125" width="3.1640625" style="459" customWidth="1"/>
    <col min="15126" max="15126" width="2.6640625" style="459" customWidth="1"/>
    <col min="15127" max="15127" width="3.1640625" style="459" customWidth="1"/>
    <col min="15128" max="15128" width="2.6640625" style="459" customWidth="1"/>
    <col min="15129" max="15129" width="1.6640625" style="459" customWidth="1"/>
    <col min="15130" max="15131" width="2" style="459" customWidth="1"/>
    <col min="15132" max="15132" width="6.5" style="459" customWidth="1"/>
    <col min="15133" max="15367" width="8.6640625" style="459"/>
    <col min="15368" max="15368" width="2.1640625" style="459" customWidth="1"/>
    <col min="15369" max="15369" width="2.08203125" style="459" customWidth="1"/>
    <col min="15370" max="15370" width="1" style="459" customWidth="1"/>
    <col min="15371" max="15371" width="20.4140625" style="459" customWidth="1"/>
    <col min="15372" max="15372" width="1.08203125" style="459" customWidth="1"/>
    <col min="15373" max="15374" width="10.58203125" style="459" customWidth="1"/>
    <col min="15375" max="15375" width="1.58203125" style="459" customWidth="1"/>
    <col min="15376" max="15376" width="6.1640625" style="459" customWidth="1"/>
    <col min="15377" max="15377" width="4" style="459" customWidth="1"/>
    <col min="15378" max="15378" width="3.1640625" style="459" customWidth="1"/>
    <col min="15379" max="15379" width="0.6640625" style="459" customWidth="1"/>
    <col min="15380" max="15380" width="3" style="459" customWidth="1"/>
    <col min="15381" max="15381" width="3.1640625" style="459" customWidth="1"/>
    <col min="15382" max="15382" width="2.6640625" style="459" customWidth="1"/>
    <col min="15383" max="15383" width="3.1640625" style="459" customWidth="1"/>
    <col min="15384" max="15384" width="2.6640625" style="459" customWidth="1"/>
    <col min="15385" max="15385" width="1.6640625" style="459" customWidth="1"/>
    <col min="15386" max="15387" width="2" style="459" customWidth="1"/>
    <col min="15388" max="15388" width="6.5" style="459" customWidth="1"/>
    <col min="15389" max="15623" width="8.6640625" style="459"/>
    <col min="15624" max="15624" width="2.1640625" style="459" customWidth="1"/>
    <col min="15625" max="15625" width="2.08203125" style="459" customWidth="1"/>
    <col min="15626" max="15626" width="1" style="459" customWidth="1"/>
    <col min="15627" max="15627" width="20.4140625" style="459" customWidth="1"/>
    <col min="15628" max="15628" width="1.08203125" style="459" customWidth="1"/>
    <col min="15629" max="15630" width="10.58203125" style="459" customWidth="1"/>
    <col min="15631" max="15631" width="1.58203125" style="459" customWidth="1"/>
    <col min="15632" max="15632" width="6.1640625" style="459" customWidth="1"/>
    <col min="15633" max="15633" width="4" style="459" customWidth="1"/>
    <col min="15634" max="15634" width="3.1640625" style="459" customWidth="1"/>
    <col min="15635" max="15635" width="0.6640625" style="459" customWidth="1"/>
    <col min="15636" max="15636" width="3" style="459" customWidth="1"/>
    <col min="15637" max="15637" width="3.1640625" style="459" customWidth="1"/>
    <col min="15638" max="15638" width="2.6640625" style="459" customWidth="1"/>
    <col min="15639" max="15639" width="3.1640625" style="459" customWidth="1"/>
    <col min="15640" max="15640" width="2.6640625" style="459" customWidth="1"/>
    <col min="15641" max="15641" width="1.6640625" style="459" customWidth="1"/>
    <col min="15642" max="15643" width="2" style="459" customWidth="1"/>
    <col min="15644" max="15644" width="6.5" style="459" customWidth="1"/>
    <col min="15645" max="15879" width="8.6640625" style="459"/>
    <col min="15880" max="15880" width="2.1640625" style="459" customWidth="1"/>
    <col min="15881" max="15881" width="2.08203125" style="459" customWidth="1"/>
    <col min="15882" max="15882" width="1" style="459" customWidth="1"/>
    <col min="15883" max="15883" width="20.4140625" style="459" customWidth="1"/>
    <col min="15884" max="15884" width="1.08203125" style="459" customWidth="1"/>
    <col min="15885" max="15886" width="10.58203125" style="459" customWidth="1"/>
    <col min="15887" max="15887" width="1.58203125" style="459" customWidth="1"/>
    <col min="15888" max="15888" width="6.1640625" style="459" customWidth="1"/>
    <col min="15889" max="15889" width="4" style="459" customWidth="1"/>
    <col min="15890" max="15890" width="3.1640625" style="459" customWidth="1"/>
    <col min="15891" max="15891" width="0.6640625" style="459" customWidth="1"/>
    <col min="15892" max="15892" width="3" style="459" customWidth="1"/>
    <col min="15893" max="15893" width="3.1640625" style="459" customWidth="1"/>
    <col min="15894" max="15894" width="2.6640625" style="459" customWidth="1"/>
    <col min="15895" max="15895" width="3.1640625" style="459" customWidth="1"/>
    <col min="15896" max="15896" width="2.6640625" style="459" customWidth="1"/>
    <col min="15897" max="15897" width="1.6640625" style="459" customWidth="1"/>
    <col min="15898" max="15899" width="2" style="459" customWidth="1"/>
    <col min="15900" max="15900" width="6.5" style="459" customWidth="1"/>
    <col min="15901" max="16135" width="8.6640625" style="459"/>
    <col min="16136" max="16136" width="2.1640625" style="459" customWidth="1"/>
    <col min="16137" max="16137" width="2.08203125" style="459" customWidth="1"/>
    <col min="16138" max="16138" width="1" style="459" customWidth="1"/>
    <col min="16139" max="16139" width="20.4140625" style="459" customWidth="1"/>
    <col min="16140" max="16140" width="1.08203125" style="459" customWidth="1"/>
    <col min="16141" max="16142" width="10.58203125" style="459" customWidth="1"/>
    <col min="16143" max="16143" width="1.58203125" style="459" customWidth="1"/>
    <col min="16144" max="16144" width="6.1640625" style="459" customWidth="1"/>
    <col min="16145" max="16145" width="4" style="459" customWidth="1"/>
    <col min="16146" max="16146" width="3.1640625" style="459" customWidth="1"/>
    <col min="16147" max="16147" width="0.6640625" style="459" customWidth="1"/>
    <col min="16148" max="16148" width="3" style="459" customWidth="1"/>
    <col min="16149" max="16149" width="3.1640625" style="459" customWidth="1"/>
    <col min="16150" max="16150" width="2.6640625" style="459" customWidth="1"/>
    <col min="16151" max="16151" width="3.1640625" style="459" customWidth="1"/>
    <col min="16152" max="16152" width="2.6640625" style="459" customWidth="1"/>
    <col min="16153" max="16153" width="1.6640625" style="459" customWidth="1"/>
    <col min="16154" max="16155" width="2" style="459" customWidth="1"/>
    <col min="16156" max="16156" width="6.5" style="459" customWidth="1"/>
    <col min="16157" max="16384" width="8.6640625" style="459"/>
  </cols>
  <sheetData>
    <row r="1" spans="2:76" ht="20.25" customHeight="1">
      <c r="B1" s="460" t="s">
        <v>362</v>
      </c>
      <c r="AB1" s="460" t="s">
        <v>362</v>
      </c>
    </row>
    <row r="2" spans="2:76" ht="12" customHeight="1">
      <c r="S2" s="462"/>
      <c r="T2" s="462"/>
      <c r="X2" s="462"/>
      <c r="AS2" s="462"/>
      <c r="AT2" s="462"/>
      <c r="AX2" s="462"/>
    </row>
    <row r="3" spans="2:76">
      <c r="Q3" s="462" t="s">
        <v>61</v>
      </c>
      <c r="R3" s="23"/>
      <c r="S3" s="465" t="s">
        <v>338</v>
      </c>
      <c r="T3" s="22"/>
      <c r="U3" s="465" t="s">
        <v>363</v>
      </c>
      <c r="V3" s="1497"/>
      <c r="W3" s="1497"/>
      <c r="X3" s="465" t="s">
        <v>340</v>
      </c>
      <c r="AQ3" s="462" t="s">
        <v>61</v>
      </c>
      <c r="AS3" s="465" t="s">
        <v>338</v>
      </c>
      <c r="AT3" s="465"/>
      <c r="AU3" s="465" t="s">
        <v>363</v>
      </c>
      <c r="AV3" s="1516"/>
      <c r="AW3" s="1516"/>
      <c r="AX3" s="465" t="s">
        <v>340</v>
      </c>
    </row>
    <row r="4" spans="2:76" ht="6" customHeight="1">
      <c r="Q4" s="464"/>
      <c r="R4" s="464"/>
      <c r="S4" s="465"/>
      <c r="T4" s="465"/>
      <c r="U4" s="465"/>
      <c r="V4" s="465"/>
      <c r="W4" s="465"/>
      <c r="X4" s="465"/>
      <c r="AQ4" s="464"/>
      <c r="AR4" s="464"/>
      <c r="AS4" s="465"/>
      <c r="AT4" s="465"/>
      <c r="AU4" s="465"/>
      <c r="AV4" s="465"/>
      <c r="AW4" s="465"/>
      <c r="AX4" s="465"/>
    </row>
    <row r="5" spans="2:76" ht="15.65" customHeight="1">
      <c r="N5" s="398" t="s">
        <v>394</v>
      </c>
      <c r="P5" s="427"/>
      <c r="Q5" s="427"/>
      <c r="R5" s="427"/>
      <c r="S5" s="427"/>
      <c r="T5" s="466"/>
      <c r="U5" s="466"/>
      <c r="V5" s="466"/>
      <c r="W5" s="466"/>
      <c r="X5" s="466"/>
      <c r="AN5" s="398" t="s">
        <v>394</v>
      </c>
      <c r="AP5" s="427"/>
      <c r="AQ5" s="427"/>
      <c r="AR5" s="427"/>
      <c r="AS5" s="427"/>
      <c r="AT5" s="466"/>
      <c r="AU5" s="466"/>
      <c r="AV5" s="466"/>
      <c r="AW5" s="466"/>
      <c r="AX5" s="466"/>
    </row>
    <row r="6" spans="2:76" ht="12.5" customHeight="1">
      <c r="C6" s="459" t="s">
        <v>341</v>
      </c>
      <c r="N6" s="1352" t="s">
        <v>342</v>
      </c>
      <c r="O6" s="1353"/>
      <c r="P6" s="467" t="s">
        <v>519</v>
      </c>
      <c r="Q6" s="1449" t="str">
        <f>IF(基本情報入力シート!E14="","",基本情報入力シート!E14)</f>
        <v/>
      </c>
      <c r="R6" s="1449"/>
      <c r="S6" s="1449"/>
      <c r="T6" s="1449"/>
      <c r="U6" s="1449"/>
      <c r="V6" s="1449"/>
      <c r="W6" s="1449"/>
      <c r="X6" s="1449"/>
      <c r="AC6" s="459" t="s">
        <v>341</v>
      </c>
      <c r="AN6" s="1352" t="s">
        <v>342</v>
      </c>
      <c r="AO6" s="1488"/>
      <c r="AP6" s="467" t="s">
        <v>519</v>
      </c>
      <c r="AQ6" s="1491" t="s">
        <v>520</v>
      </c>
      <c r="AR6" s="1491"/>
      <c r="AS6" s="1491"/>
      <c r="AT6" s="1491"/>
      <c r="AU6" s="1491"/>
      <c r="AV6" s="1491"/>
      <c r="AW6" s="1491"/>
      <c r="AX6" s="1491"/>
      <c r="BA6" s="461"/>
      <c r="BB6" s="461"/>
    </row>
    <row r="7" spans="2:76" ht="12.5" customHeight="1">
      <c r="C7" s="459" t="s">
        <v>364</v>
      </c>
      <c r="N7" s="1352"/>
      <c r="O7" s="1353"/>
      <c r="P7" s="1448" t="str">
        <f>IF(基本情報入力シート!E15="","",基本情報入力シート!E15)</f>
        <v/>
      </c>
      <c r="Q7" s="1448"/>
      <c r="R7" s="1448"/>
      <c r="S7" s="1448"/>
      <c r="T7" s="1448"/>
      <c r="U7" s="1448"/>
      <c r="V7" s="1448"/>
      <c r="W7" s="1448"/>
      <c r="X7" s="1448"/>
      <c r="AC7" s="459" t="s">
        <v>364</v>
      </c>
      <c r="AN7" s="1352"/>
      <c r="AO7" s="1488"/>
      <c r="AP7" s="1448" t="s">
        <v>449</v>
      </c>
      <c r="AQ7" s="1448"/>
      <c r="AR7" s="1448"/>
      <c r="AS7" s="1448"/>
      <c r="AT7" s="1448"/>
      <c r="AU7" s="1448"/>
      <c r="AV7" s="1448"/>
      <c r="AW7" s="1448"/>
      <c r="AX7" s="1448"/>
      <c r="BA7" s="461"/>
      <c r="BB7" s="461"/>
    </row>
    <row r="8" spans="2:76" ht="12.5" customHeight="1">
      <c r="E8" s="460"/>
      <c r="F8" s="460"/>
      <c r="G8" s="460"/>
      <c r="H8" s="460"/>
      <c r="I8" s="460"/>
      <c r="J8" s="460"/>
      <c r="N8" s="1352" t="s">
        <v>345</v>
      </c>
      <c r="O8" s="1353"/>
      <c r="P8" s="1448" t="str">
        <f>IF(基本情報入力シート!E13="","",基本情報入力シート!E13)</f>
        <v/>
      </c>
      <c r="Q8" s="1448"/>
      <c r="R8" s="1448"/>
      <c r="S8" s="1448"/>
      <c r="T8" s="1448"/>
      <c r="U8" s="1448"/>
      <c r="V8" s="1448"/>
      <c r="W8" s="1448"/>
      <c r="X8" s="1448"/>
      <c r="AE8" s="460"/>
      <c r="AF8" s="460"/>
      <c r="AG8" s="460"/>
      <c r="AH8" s="460"/>
      <c r="AI8" s="460"/>
      <c r="AJ8" s="460"/>
      <c r="AN8" s="1352" t="s">
        <v>345</v>
      </c>
      <c r="AO8" s="1488"/>
      <c r="AP8" s="1448" t="s">
        <v>894</v>
      </c>
      <c r="AQ8" s="1448"/>
      <c r="AR8" s="1448"/>
      <c r="AS8" s="1448"/>
      <c r="AT8" s="1448"/>
      <c r="AU8" s="1448"/>
      <c r="AV8" s="1448"/>
      <c r="AW8" s="1448"/>
      <c r="AX8" s="1448"/>
      <c r="BA8" s="461"/>
      <c r="BB8" s="461"/>
    </row>
    <row r="9" spans="2:76" ht="25.75" customHeight="1">
      <c r="D9" s="460"/>
      <c r="E9" s="460"/>
      <c r="F9" s="460"/>
      <c r="G9" s="460"/>
      <c r="H9" s="460"/>
      <c r="I9" s="460"/>
      <c r="J9" s="460"/>
      <c r="N9" s="1348" t="s">
        <v>521</v>
      </c>
      <c r="O9" s="1349"/>
      <c r="P9" s="1450" t="str">
        <f>IF(基本情報入力シート!E21="","",基本情報入力シート!E21)</f>
        <v/>
      </c>
      <c r="Q9" s="1450"/>
      <c r="R9" s="1450"/>
      <c r="S9" s="1450"/>
      <c r="T9" s="1450" t="str">
        <f>IF(基本情報入力シート!E23="","",基本情報入力シート!E23)</f>
        <v/>
      </c>
      <c r="U9" s="1450"/>
      <c r="V9" s="1450"/>
      <c r="W9" s="1450"/>
      <c r="X9" s="1450"/>
      <c r="AD9" s="460"/>
      <c r="AE9" s="460"/>
      <c r="AF9" s="460"/>
      <c r="AG9" s="460"/>
      <c r="AH9" s="460"/>
      <c r="AI9" s="460"/>
      <c r="AJ9" s="460"/>
      <c r="AN9" s="1348" t="s">
        <v>521</v>
      </c>
      <c r="AO9" s="1349"/>
      <c r="AP9" s="1450" t="s">
        <v>713</v>
      </c>
      <c r="AQ9" s="1450"/>
      <c r="AR9" s="1450"/>
      <c r="AS9" s="1450"/>
      <c r="AT9" s="1450" t="s">
        <v>895</v>
      </c>
      <c r="AU9" s="1450"/>
      <c r="AV9" s="1450"/>
      <c r="AW9" s="1450"/>
      <c r="AX9" s="1450"/>
      <c r="BA9" s="461"/>
      <c r="BB9" s="461"/>
    </row>
    <row r="10" spans="2:76" ht="5" customHeight="1">
      <c r="D10" s="460"/>
      <c r="E10" s="460"/>
      <c r="F10" s="460"/>
      <c r="G10" s="460"/>
      <c r="H10" s="460"/>
      <c r="I10" s="460"/>
      <c r="J10" s="460"/>
      <c r="N10" s="404"/>
      <c r="O10" s="405"/>
      <c r="P10" s="468"/>
      <c r="Q10" s="468"/>
      <c r="R10" s="468"/>
      <c r="S10" s="468"/>
      <c r="T10" s="468"/>
      <c r="U10" s="468"/>
      <c r="V10" s="468"/>
      <c r="W10" s="468"/>
      <c r="X10" s="468"/>
      <c r="AD10" s="460"/>
      <c r="AE10" s="460"/>
      <c r="AF10" s="460"/>
      <c r="AG10" s="460"/>
      <c r="AH10" s="460"/>
      <c r="AI10" s="460"/>
      <c r="AJ10" s="460"/>
      <c r="AN10" s="404"/>
      <c r="AO10" s="405"/>
      <c r="AP10" s="468"/>
      <c r="AQ10" s="468"/>
      <c r="AR10" s="468"/>
      <c r="AS10" s="468"/>
      <c r="AT10" s="468"/>
      <c r="AU10" s="468"/>
      <c r="AV10" s="468"/>
      <c r="AW10" s="468"/>
      <c r="AX10" s="468"/>
      <c r="BA10" s="461"/>
      <c r="BB10" s="461"/>
    </row>
    <row r="11" spans="2:76" s="398" customFormat="1" ht="16.25" customHeight="1">
      <c r="N11" s="398" t="s">
        <v>591</v>
      </c>
      <c r="T11" s="402"/>
      <c r="U11" s="402"/>
      <c r="V11" s="402"/>
      <c r="W11" s="402"/>
      <c r="X11" s="402"/>
      <c r="Y11" s="399"/>
      <c r="Z11" s="399"/>
      <c r="AN11" s="398" t="s">
        <v>591</v>
      </c>
      <c r="AT11" s="402"/>
      <c r="AU11" s="402"/>
      <c r="AV11" s="402"/>
      <c r="AW11" s="402"/>
      <c r="AX11" s="402"/>
      <c r="AY11" s="399"/>
      <c r="AZ11" s="399"/>
      <c r="BN11" s="398" t="s">
        <v>591</v>
      </c>
      <c r="BT11" s="402"/>
      <c r="BU11" s="402"/>
      <c r="BV11" s="402"/>
      <c r="BW11" s="402"/>
      <c r="BX11" s="402"/>
    </row>
    <row r="12" spans="2:76" s="398" customFormat="1" ht="12.5" customHeight="1">
      <c r="N12" s="1352" t="s">
        <v>342</v>
      </c>
      <c r="O12" s="1353"/>
      <c r="P12" s="407" t="s">
        <v>519</v>
      </c>
      <c r="Q12" s="1351" t="str">
        <f>IF(基本情報入力シート!$E$33="","",基本情報入力シート!$E$33)</f>
        <v/>
      </c>
      <c r="R12" s="1351"/>
      <c r="S12" s="1351"/>
      <c r="T12" s="1351"/>
      <c r="U12" s="1351"/>
      <c r="V12" s="1351"/>
      <c r="W12" s="1351"/>
      <c r="X12" s="1351"/>
      <c r="Y12" s="399"/>
      <c r="Z12" s="399"/>
      <c r="AN12" s="1352" t="s">
        <v>342</v>
      </c>
      <c r="AO12" s="1488"/>
      <c r="AP12" s="407" t="s">
        <v>519</v>
      </c>
      <c r="AQ12" s="1165" t="s">
        <v>754</v>
      </c>
      <c r="AR12" s="1165"/>
      <c r="AS12" s="1165"/>
      <c r="AT12" s="1165"/>
      <c r="AU12" s="1165"/>
      <c r="AV12" s="1165"/>
      <c r="AW12" s="1165"/>
      <c r="AX12" s="1165"/>
      <c r="AY12" s="399"/>
      <c r="AZ12" s="399"/>
      <c r="BN12" s="1352" t="s">
        <v>342</v>
      </c>
      <c r="BO12" s="1487"/>
      <c r="BP12" s="407" t="s">
        <v>519</v>
      </c>
      <c r="BQ12" s="1165" t="s">
        <v>448</v>
      </c>
      <c r="BR12" s="1165"/>
      <c r="BS12" s="1165"/>
      <c r="BT12" s="1165"/>
      <c r="BU12" s="1165"/>
      <c r="BV12" s="1165"/>
      <c r="BW12" s="1165"/>
      <c r="BX12" s="1165"/>
    </row>
    <row r="13" spans="2:76" s="398" customFormat="1" ht="12.5" customHeight="1">
      <c r="E13" s="397"/>
      <c r="F13" s="397"/>
      <c r="G13" s="397"/>
      <c r="H13" s="397"/>
      <c r="I13" s="397"/>
      <c r="J13" s="397"/>
      <c r="N13" s="1352"/>
      <c r="O13" s="1353"/>
      <c r="P13" s="1354" t="str">
        <f>IF(基本情報入力シート!$E$34="","",基本情報入力シート!$E$34)</f>
        <v/>
      </c>
      <c r="Q13" s="1355"/>
      <c r="R13" s="1355"/>
      <c r="S13" s="1355"/>
      <c r="T13" s="1355"/>
      <c r="U13" s="1355"/>
      <c r="V13" s="1355"/>
      <c r="W13" s="1355"/>
      <c r="X13" s="1355"/>
      <c r="Y13" s="399"/>
      <c r="Z13" s="399"/>
      <c r="AE13" s="397"/>
      <c r="AF13" s="397"/>
      <c r="AG13" s="397"/>
      <c r="AH13" s="397"/>
      <c r="AI13" s="397"/>
      <c r="AJ13" s="397"/>
      <c r="AN13" s="1352"/>
      <c r="AO13" s="1488"/>
      <c r="AP13" s="1354" t="s">
        <v>896</v>
      </c>
      <c r="AQ13" s="1355"/>
      <c r="AR13" s="1355"/>
      <c r="AS13" s="1355"/>
      <c r="AT13" s="1355"/>
      <c r="AU13" s="1355"/>
      <c r="AV13" s="1355"/>
      <c r="AW13" s="1355"/>
      <c r="AX13" s="1355"/>
      <c r="AY13" s="399"/>
      <c r="AZ13" s="399"/>
      <c r="BN13" s="1352"/>
      <c r="BO13" s="1487"/>
      <c r="BP13" s="1354" t="s">
        <v>593</v>
      </c>
      <c r="BQ13" s="1355"/>
      <c r="BR13" s="1355"/>
      <c r="BS13" s="1355"/>
      <c r="BT13" s="1355"/>
      <c r="BU13" s="1355"/>
      <c r="BV13" s="1355"/>
      <c r="BW13" s="1355"/>
      <c r="BX13" s="1355"/>
    </row>
    <row r="14" spans="2:76" s="398" customFormat="1" ht="12.5" customHeight="1">
      <c r="D14" s="397"/>
      <c r="E14" s="397"/>
      <c r="F14" s="397"/>
      <c r="G14" s="397"/>
      <c r="H14" s="397"/>
      <c r="I14" s="397"/>
      <c r="J14" s="397"/>
      <c r="N14" s="1352" t="s">
        <v>345</v>
      </c>
      <c r="O14" s="1353"/>
      <c r="P14" s="1354" t="str">
        <f>IF(基本情報入力シート!$E$32="","",基本情報入力シート!$E$32)</f>
        <v/>
      </c>
      <c r="Q14" s="1355"/>
      <c r="R14" s="1355"/>
      <c r="S14" s="1355"/>
      <c r="T14" s="1355"/>
      <c r="U14" s="1355"/>
      <c r="V14" s="1355"/>
      <c r="W14" s="1355"/>
      <c r="X14" s="1355"/>
      <c r="Y14" s="399"/>
      <c r="Z14" s="399"/>
      <c r="AD14" s="397"/>
      <c r="AE14" s="397"/>
      <c r="AF14" s="397"/>
      <c r="AG14" s="397"/>
      <c r="AH14" s="397"/>
      <c r="AI14" s="397"/>
      <c r="AJ14" s="397"/>
      <c r="AN14" s="1352" t="s">
        <v>345</v>
      </c>
      <c r="AO14" s="1488"/>
      <c r="AP14" s="1354" t="s">
        <v>897</v>
      </c>
      <c r="AQ14" s="1355"/>
      <c r="AR14" s="1355"/>
      <c r="AS14" s="1355"/>
      <c r="AT14" s="1355"/>
      <c r="AU14" s="1355"/>
      <c r="AV14" s="1355"/>
      <c r="AW14" s="1355"/>
      <c r="AX14" s="1355"/>
      <c r="AY14" s="399"/>
      <c r="AZ14" s="399"/>
      <c r="BN14" s="1352" t="s">
        <v>345</v>
      </c>
      <c r="BO14" s="1487"/>
      <c r="BP14" s="1354" t="s">
        <v>592</v>
      </c>
      <c r="BQ14" s="1355"/>
      <c r="BR14" s="1355"/>
      <c r="BS14" s="1355"/>
      <c r="BT14" s="1355"/>
      <c r="BU14" s="1355"/>
      <c r="BV14" s="1355"/>
      <c r="BW14" s="1355"/>
      <c r="BX14" s="1355"/>
    </row>
    <row r="15" spans="2:76" s="398" customFormat="1" ht="27" customHeight="1">
      <c r="D15" s="397"/>
      <c r="E15" s="397"/>
      <c r="F15" s="397"/>
      <c r="G15" s="397"/>
      <c r="H15" s="397"/>
      <c r="I15" s="397"/>
      <c r="J15" s="397"/>
      <c r="N15" s="1348" t="s">
        <v>346</v>
      </c>
      <c r="O15" s="1349"/>
      <c r="P15" s="1350" t="str">
        <f>IF(基本情報入力シート!$E$39="","",基本情報入力シート!$E$39)</f>
        <v/>
      </c>
      <c r="Q15" s="1350"/>
      <c r="R15" s="1350"/>
      <c r="S15" s="1350" t="str">
        <f>IF(基本情報入力シート!$E$41="","",基本情報入力シート!$E$41)</f>
        <v/>
      </c>
      <c r="T15" s="1350"/>
      <c r="U15" s="1350"/>
      <c r="V15" s="1350"/>
      <c r="W15" s="1350"/>
      <c r="X15" s="406"/>
      <c r="Y15" s="399"/>
      <c r="Z15" s="399"/>
      <c r="AD15" s="397"/>
      <c r="AE15" s="397"/>
      <c r="AF15" s="397"/>
      <c r="AG15" s="397"/>
      <c r="AH15" s="397"/>
      <c r="AI15" s="397"/>
      <c r="AJ15" s="397"/>
      <c r="AN15" s="1348" t="s">
        <v>346</v>
      </c>
      <c r="AO15" s="1349"/>
      <c r="AP15" s="1350" t="s">
        <v>713</v>
      </c>
      <c r="AQ15" s="1350"/>
      <c r="AR15" s="1350"/>
      <c r="AS15" s="1350" t="s">
        <v>898</v>
      </c>
      <c r="AT15" s="1350"/>
      <c r="AU15" s="1350"/>
      <c r="AV15" s="1350"/>
      <c r="AW15" s="1350"/>
      <c r="AX15" s="406"/>
      <c r="AY15" s="399"/>
      <c r="AZ15" s="399"/>
      <c r="BN15" s="1348" t="s">
        <v>346</v>
      </c>
      <c r="BO15" s="1349"/>
      <c r="BP15" s="1350" t="s">
        <v>438</v>
      </c>
      <c r="BQ15" s="1350"/>
      <c r="BR15" s="1350"/>
      <c r="BS15" s="1350" t="s">
        <v>594</v>
      </c>
      <c r="BT15" s="1350"/>
      <c r="BU15" s="1350"/>
      <c r="BV15" s="1350"/>
      <c r="BW15" s="1350"/>
      <c r="BX15" s="406"/>
    </row>
    <row r="16" spans="2:76" ht="5.5" customHeight="1">
      <c r="N16" s="398"/>
      <c r="O16" s="398"/>
      <c r="P16" s="1450"/>
      <c r="Q16" s="1450"/>
      <c r="R16" s="1450"/>
      <c r="S16" s="1450"/>
      <c r="T16" s="1450"/>
      <c r="U16" s="1450"/>
      <c r="V16" s="1450"/>
      <c r="W16" s="1450"/>
      <c r="X16" s="1450"/>
      <c r="AN16" s="398"/>
      <c r="AO16" s="398"/>
      <c r="AP16" s="1450"/>
      <c r="AQ16" s="1450"/>
      <c r="AR16" s="1450"/>
      <c r="AS16" s="1450"/>
      <c r="AT16" s="1450"/>
      <c r="AU16" s="1450"/>
      <c r="AV16" s="1450"/>
      <c r="AW16" s="1450"/>
      <c r="AX16" s="1450"/>
      <c r="BA16" s="461"/>
      <c r="BB16" s="461"/>
    </row>
    <row r="17" spans="3:50" ht="15.65" customHeight="1">
      <c r="N17" s="398" t="s">
        <v>518</v>
      </c>
      <c r="O17" s="398"/>
      <c r="P17" s="427"/>
      <c r="Q17" s="427"/>
      <c r="R17" s="427"/>
      <c r="S17" s="427"/>
      <c r="T17" s="466"/>
      <c r="U17" s="466"/>
      <c r="V17" s="466"/>
      <c r="W17" s="466"/>
      <c r="X17" s="466"/>
      <c r="AN17" s="398" t="s">
        <v>518</v>
      </c>
      <c r="AO17" s="398"/>
      <c r="AP17" s="427"/>
      <c r="AQ17" s="427"/>
      <c r="AR17" s="427"/>
      <c r="AS17" s="427"/>
      <c r="AT17" s="466"/>
      <c r="AU17" s="466"/>
      <c r="AV17" s="466"/>
      <c r="AW17" s="466"/>
      <c r="AX17" s="466"/>
    </row>
    <row r="18" spans="3:50" ht="11.5" customHeight="1">
      <c r="N18" s="1352" t="s">
        <v>342</v>
      </c>
      <c r="O18" s="1353"/>
      <c r="P18" s="467" t="s">
        <v>519</v>
      </c>
      <c r="Q18" s="1449" t="str">
        <f>IF(基本情報入力シート!E52="","",基本情報入力シート!E52)</f>
        <v/>
      </c>
      <c r="R18" s="1449"/>
      <c r="S18" s="1449"/>
      <c r="T18" s="1449"/>
      <c r="U18" s="1449"/>
      <c r="V18" s="1449"/>
      <c r="W18" s="1449"/>
      <c r="X18" s="1449"/>
      <c r="AN18" s="1352" t="s">
        <v>342</v>
      </c>
      <c r="AO18" s="1488"/>
      <c r="AP18" s="467" t="s">
        <v>519</v>
      </c>
      <c r="AQ18" s="1491" t="s">
        <v>899</v>
      </c>
      <c r="AR18" s="1491"/>
      <c r="AS18" s="1491"/>
      <c r="AT18" s="1491"/>
      <c r="AU18" s="1491"/>
      <c r="AV18" s="1491"/>
      <c r="AW18" s="1491"/>
      <c r="AX18" s="1491"/>
    </row>
    <row r="19" spans="3:50" ht="11.5" customHeight="1">
      <c r="N19" s="1352"/>
      <c r="O19" s="1353"/>
      <c r="P19" s="1448" t="str">
        <f>IF(基本情報入力シート!E53="","",基本情報入力シート!E53)</f>
        <v/>
      </c>
      <c r="Q19" s="1448"/>
      <c r="R19" s="1448"/>
      <c r="S19" s="1448"/>
      <c r="T19" s="1448"/>
      <c r="U19" s="1448"/>
      <c r="V19" s="1448"/>
      <c r="W19" s="1448"/>
      <c r="X19" s="1448"/>
      <c r="AN19" s="1352"/>
      <c r="AO19" s="1488"/>
      <c r="AP19" s="1448" t="s">
        <v>900</v>
      </c>
      <c r="AQ19" s="1448"/>
      <c r="AR19" s="1448"/>
      <c r="AS19" s="1448"/>
      <c r="AT19" s="1448"/>
      <c r="AU19" s="1448"/>
      <c r="AV19" s="1448"/>
      <c r="AW19" s="1448"/>
      <c r="AX19" s="1448"/>
    </row>
    <row r="20" spans="3:50" ht="11.5" customHeight="1">
      <c r="E20" s="460"/>
      <c r="F20" s="460"/>
      <c r="G20" s="460"/>
      <c r="H20" s="460"/>
      <c r="I20" s="460"/>
      <c r="J20" s="460"/>
      <c r="N20" s="1352" t="s">
        <v>345</v>
      </c>
      <c r="O20" s="1353"/>
      <c r="P20" s="1448" t="str">
        <f>IF(基本情報入力シート!E51="","",基本情報入力シート!E51)</f>
        <v/>
      </c>
      <c r="Q20" s="1448"/>
      <c r="R20" s="1448"/>
      <c r="S20" s="1448"/>
      <c r="T20" s="1448"/>
      <c r="U20" s="1448"/>
      <c r="V20" s="1448"/>
      <c r="W20" s="1448"/>
      <c r="X20" s="1448"/>
      <c r="AE20" s="460"/>
      <c r="AF20" s="460"/>
      <c r="AG20" s="460"/>
      <c r="AH20" s="460"/>
      <c r="AI20" s="460"/>
      <c r="AJ20" s="460"/>
      <c r="AN20" s="1352" t="s">
        <v>345</v>
      </c>
      <c r="AO20" s="1488"/>
      <c r="AP20" s="1448" t="s">
        <v>592</v>
      </c>
      <c r="AQ20" s="1448"/>
      <c r="AR20" s="1448"/>
      <c r="AS20" s="1448"/>
      <c r="AT20" s="1448"/>
      <c r="AU20" s="1448"/>
      <c r="AV20" s="1448"/>
      <c r="AW20" s="1448"/>
      <c r="AX20" s="1448"/>
    </row>
    <row r="21" spans="3:50" ht="22.75" customHeight="1">
      <c r="D21" s="460"/>
      <c r="E21" s="460"/>
      <c r="F21" s="460"/>
      <c r="G21" s="460"/>
      <c r="H21" s="460"/>
      <c r="I21" s="460"/>
      <c r="J21" s="460"/>
      <c r="N21" s="1348" t="s">
        <v>521</v>
      </c>
      <c r="O21" s="1349"/>
      <c r="P21" s="1450" t="str">
        <f>IF(基本情報入力シート!E54="","",基本情報入力シート!E54)</f>
        <v/>
      </c>
      <c r="Q21" s="1450"/>
      <c r="R21" s="1450"/>
      <c r="S21" s="1450" t="str">
        <f>IF(基本情報入力シート!E55="","",基本情報入力シート!E55)</f>
        <v/>
      </c>
      <c r="T21" s="1450" t="str">
        <f>IF(基本情報入力シート!E56="","",基本情報入力シート!E56)</f>
        <v/>
      </c>
      <c r="U21" s="1450"/>
      <c r="V21" s="1450"/>
      <c r="W21" s="1450"/>
      <c r="X21" s="1450"/>
      <c r="AD21" s="460"/>
      <c r="AE21" s="460"/>
      <c r="AF21" s="460"/>
      <c r="AG21" s="460"/>
      <c r="AH21" s="460"/>
      <c r="AI21" s="460"/>
      <c r="AJ21" s="460"/>
      <c r="AN21" s="1348" t="s">
        <v>521</v>
      </c>
      <c r="AO21" s="1349"/>
      <c r="AP21" s="1450" t="s">
        <v>713</v>
      </c>
      <c r="AQ21" s="1450"/>
      <c r="AR21" s="1450"/>
      <c r="AS21" s="1450" t="s">
        <v>901</v>
      </c>
      <c r="AT21" s="1450" t="s">
        <v>902</v>
      </c>
      <c r="AU21" s="1450"/>
      <c r="AV21" s="1450"/>
      <c r="AW21" s="1450"/>
      <c r="AX21" s="1450"/>
    </row>
    <row r="22" spans="3:50" ht="9" customHeight="1">
      <c r="O22" s="460"/>
      <c r="P22" s="470"/>
      <c r="Q22" s="470"/>
      <c r="R22" s="470"/>
      <c r="S22" s="470"/>
      <c r="T22" s="470"/>
      <c r="U22" s="470"/>
      <c r="V22" s="470"/>
      <c r="W22" s="470"/>
      <c r="X22" s="470"/>
      <c r="AO22" s="460"/>
      <c r="AP22" s="470"/>
      <c r="AQ22" s="470"/>
      <c r="AR22" s="470"/>
      <c r="AS22" s="470"/>
      <c r="AT22" s="470"/>
      <c r="AU22" s="470"/>
      <c r="AV22" s="470"/>
      <c r="AW22" s="470"/>
      <c r="AX22" s="470"/>
    </row>
    <row r="23" spans="3:50" ht="37.75" customHeight="1">
      <c r="C23" s="1463" t="s">
        <v>790</v>
      </c>
      <c r="D23" s="1498"/>
      <c r="E23" s="1498"/>
      <c r="F23" s="1498"/>
      <c r="G23" s="1498"/>
      <c r="H23" s="1498"/>
      <c r="I23" s="1498"/>
      <c r="J23" s="1498"/>
      <c r="K23" s="1498"/>
      <c r="L23" s="1498"/>
      <c r="M23" s="1498"/>
      <c r="N23" s="1498"/>
      <c r="O23" s="1498"/>
      <c r="P23" s="1498"/>
      <c r="Q23" s="1498"/>
      <c r="R23" s="1498"/>
      <c r="S23" s="1498"/>
      <c r="T23" s="1498"/>
      <c r="U23" s="1498"/>
      <c r="V23" s="1498"/>
      <c r="W23" s="1498"/>
      <c r="X23" s="1498"/>
      <c r="AC23" s="1463" t="s">
        <v>790</v>
      </c>
      <c r="AD23" s="1498"/>
      <c r="AE23" s="1498"/>
      <c r="AF23" s="1498"/>
      <c r="AG23" s="1498"/>
      <c r="AH23" s="1498"/>
      <c r="AI23" s="1498"/>
      <c r="AJ23" s="1498"/>
      <c r="AK23" s="1498"/>
      <c r="AL23" s="1498"/>
      <c r="AM23" s="1498"/>
      <c r="AN23" s="1498"/>
      <c r="AO23" s="1498"/>
      <c r="AP23" s="1498"/>
      <c r="AQ23" s="1498"/>
      <c r="AR23" s="1498"/>
      <c r="AS23" s="1498"/>
      <c r="AT23" s="1498"/>
      <c r="AU23" s="1498"/>
      <c r="AV23" s="1498"/>
      <c r="AW23" s="1498"/>
      <c r="AX23" s="1498"/>
    </row>
    <row r="24" spans="3:50" ht="9.5" customHeight="1"/>
    <row r="25" spans="3:50" ht="18" customHeight="1">
      <c r="C25" s="460"/>
      <c r="D25" s="473" t="s">
        <v>61</v>
      </c>
      <c r="E25" s="459" t="str">
        <f>IF(交付決定後入力シート!R10="","",交付決定後入力シート!R10)</f>
        <v/>
      </c>
      <c r="F25" s="474" t="s">
        <v>338</v>
      </c>
      <c r="G25" s="459" t="str">
        <f>IF(交付決定後入力シート!T10="","",交付決定後入力シート!T10)</f>
        <v/>
      </c>
      <c r="H25" s="474" t="s">
        <v>339</v>
      </c>
      <c r="I25" s="459" t="str">
        <f>IF(交付決定後入力シート!V10="","",交付決定後入力シート!V10)</f>
        <v/>
      </c>
      <c r="J25" s="474" t="s">
        <v>348</v>
      </c>
      <c r="K25" s="1496" t="str">
        <f>IF(交付決定後入力シート!Q9="","",交付決定後入力シート!Q9)</f>
        <v/>
      </c>
      <c r="L25" s="1496"/>
      <c r="M25" s="1465" t="s">
        <v>630</v>
      </c>
      <c r="N25" s="1465"/>
      <c r="O25" s="1465"/>
      <c r="P25" s="1496" t="str">
        <f>IF(交付決定後入力シート!U9="","",交付決定後入力シート!U9)</f>
        <v/>
      </c>
      <c r="Q25" s="1496"/>
      <c r="R25" s="1479" t="s">
        <v>365</v>
      </c>
      <c r="S25" s="1479"/>
      <c r="T25" s="1479"/>
      <c r="U25" s="1479"/>
      <c r="V25" s="1479"/>
      <c r="W25" s="1479"/>
      <c r="X25" s="1479"/>
      <c r="AC25" s="460"/>
      <c r="AD25" s="473" t="s">
        <v>61</v>
      </c>
      <c r="AE25" s="459">
        <v>6</v>
      </c>
      <c r="AF25" s="474" t="s">
        <v>338</v>
      </c>
      <c r="AG25" s="459">
        <v>6</v>
      </c>
      <c r="AH25" s="474" t="s">
        <v>339</v>
      </c>
      <c r="AI25" s="459">
        <v>6</v>
      </c>
      <c r="AJ25" s="474" t="s">
        <v>348</v>
      </c>
      <c r="AK25" s="1496">
        <v>6</v>
      </c>
      <c r="AL25" s="1496"/>
      <c r="AM25" s="1465" t="s">
        <v>630</v>
      </c>
      <c r="AN25" s="1465"/>
      <c r="AO25" s="1465"/>
      <c r="AP25" s="1496">
        <v>1234</v>
      </c>
      <c r="AQ25" s="1496"/>
      <c r="AR25" s="1479" t="s">
        <v>365</v>
      </c>
      <c r="AS25" s="1479"/>
      <c r="AT25" s="1479"/>
      <c r="AU25" s="1479"/>
      <c r="AV25" s="1479"/>
      <c r="AW25" s="1479"/>
      <c r="AX25" s="1479"/>
    </row>
    <row r="26" spans="3:50" ht="39" customHeight="1">
      <c r="C26" s="1467" t="s">
        <v>461</v>
      </c>
      <c r="D26" s="1467"/>
      <c r="E26" s="1467"/>
      <c r="F26" s="1467"/>
      <c r="G26" s="1467"/>
      <c r="H26" s="1467"/>
      <c r="I26" s="1467"/>
      <c r="J26" s="1467"/>
      <c r="K26" s="1467"/>
      <c r="L26" s="1467"/>
      <c r="M26" s="1467"/>
      <c r="N26" s="1467"/>
      <c r="O26" s="1467"/>
      <c r="P26" s="1467"/>
      <c r="Q26" s="1467"/>
      <c r="R26" s="1467"/>
      <c r="S26" s="1467"/>
      <c r="T26" s="1467"/>
      <c r="U26" s="1467"/>
      <c r="V26" s="1467"/>
      <c r="W26" s="1467"/>
      <c r="X26" s="1467"/>
      <c r="AC26" s="1467" t="s">
        <v>461</v>
      </c>
      <c r="AD26" s="1467"/>
      <c r="AE26" s="1467"/>
      <c r="AF26" s="1467"/>
      <c r="AG26" s="1467"/>
      <c r="AH26" s="1467"/>
      <c r="AI26" s="1467"/>
      <c r="AJ26" s="1467"/>
      <c r="AK26" s="1467"/>
      <c r="AL26" s="1467"/>
      <c r="AM26" s="1467"/>
      <c r="AN26" s="1467"/>
      <c r="AO26" s="1467"/>
      <c r="AP26" s="1467"/>
      <c r="AQ26" s="1467"/>
      <c r="AR26" s="1467"/>
      <c r="AS26" s="1467"/>
      <c r="AT26" s="1467"/>
      <c r="AU26" s="1467"/>
      <c r="AV26" s="1467"/>
      <c r="AW26" s="1467"/>
      <c r="AX26" s="1467"/>
    </row>
    <row r="27" spans="3:50">
      <c r="C27" s="1474" t="s">
        <v>351</v>
      </c>
      <c r="D27" s="1474"/>
      <c r="E27" s="1474"/>
      <c r="F27" s="1474"/>
      <c r="G27" s="1474"/>
      <c r="H27" s="1474"/>
      <c r="I27" s="1474"/>
      <c r="J27" s="1474"/>
      <c r="K27" s="1474"/>
      <c r="L27" s="1474"/>
      <c r="M27" s="1474"/>
      <c r="N27" s="1474"/>
      <c r="O27" s="1474"/>
      <c r="P27" s="1474"/>
      <c r="Q27" s="1474"/>
      <c r="R27" s="1474"/>
      <c r="S27" s="1474"/>
      <c r="T27" s="1474"/>
      <c r="U27" s="1474"/>
      <c r="V27" s="1474"/>
      <c r="W27" s="1474"/>
      <c r="X27" s="1474"/>
      <c r="AC27" s="1474" t="s">
        <v>351</v>
      </c>
      <c r="AD27" s="1474"/>
      <c r="AE27" s="1474"/>
      <c r="AF27" s="1474"/>
      <c r="AG27" s="1474"/>
      <c r="AH27" s="1474"/>
      <c r="AI27" s="1474"/>
      <c r="AJ27" s="1474"/>
      <c r="AK27" s="1474"/>
      <c r="AL27" s="1474"/>
      <c r="AM27" s="1474"/>
      <c r="AN27" s="1474"/>
      <c r="AO27" s="1474"/>
      <c r="AP27" s="1474"/>
      <c r="AQ27" s="1474"/>
      <c r="AR27" s="1474"/>
      <c r="AS27" s="1474"/>
      <c r="AT27" s="1474"/>
      <c r="AU27" s="1474"/>
      <c r="AV27" s="1474"/>
      <c r="AW27" s="1474"/>
      <c r="AX27" s="1474"/>
    </row>
    <row r="28" spans="3:50" ht="27" customHeight="1">
      <c r="C28" s="477"/>
      <c r="D28" s="1453" t="s">
        <v>352</v>
      </c>
      <c r="E28" s="1453"/>
      <c r="F28" s="1453"/>
      <c r="G28" s="1453"/>
      <c r="H28" s="1453"/>
      <c r="I28" s="1453"/>
      <c r="J28" s="1454"/>
      <c r="K28" s="1492" t="s">
        <v>475</v>
      </c>
      <c r="L28" s="1493"/>
      <c r="M28" s="1493"/>
      <c r="N28" s="1493"/>
      <c r="O28" s="1493"/>
      <c r="P28" s="1453" t="str">
        <f>IF(交付決定後入力シート!E26="","",交付決定後入力シート!E26)</f>
        <v/>
      </c>
      <c r="Q28" s="1453"/>
      <c r="R28" s="1453"/>
      <c r="S28" s="1453"/>
      <c r="T28" s="1453"/>
      <c r="U28" s="1453"/>
      <c r="V28" s="1453"/>
      <c r="W28" s="1453"/>
      <c r="X28" s="1454"/>
      <c r="AC28" s="477"/>
      <c r="AD28" s="1453" t="s">
        <v>352</v>
      </c>
      <c r="AE28" s="1453"/>
      <c r="AF28" s="1453"/>
      <c r="AG28" s="1453"/>
      <c r="AH28" s="1453"/>
      <c r="AI28" s="1453"/>
      <c r="AJ28" s="1454"/>
      <c r="AK28" s="1492" t="s">
        <v>475</v>
      </c>
      <c r="AL28" s="1493"/>
      <c r="AM28" s="1493"/>
      <c r="AN28" s="1493"/>
      <c r="AO28" s="1493"/>
      <c r="AP28" s="1453" t="s">
        <v>903</v>
      </c>
      <c r="AQ28" s="1453"/>
      <c r="AR28" s="1453"/>
      <c r="AS28" s="1453"/>
      <c r="AT28" s="1453"/>
      <c r="AU28" s="1453"/>
      <c r="AV28" s="1453"/>
      <c r="AW28" s="1453"/>
      <c r="AX28" s="1454"/>
    </row>
    <row r="29" spans="3:50" ht="27" customHeight="1">
      <c r="C29" s="479"/>
      <c r="D29" s="1455"/>
      <c r="E29" s="1455"/>
      <c r="F29" s="1455"/>
      <c r="G29" s="1455"/>
      <c r="H29" s="1455"/>
      <c r="I29" s="1455"/>
      <c r="J29" s="1456"/>
      <c r="K29" s="1494"/>
      <c r="L29" s="1495"/>
      <c r="M29" s="1495"/>
      <c r="N29" s="1495"/>
      <c r="O29" s="1495"/>
      <c r="P29" s="1455"/>
      <c r="Q29" s="1455"/>
      <c r="R29" s="1455"/>
      <c r="S29" s="1455"/>
      <c r="T29" s="1455"/>
      <c r="U29" s="1455"/>
      <c r="V29" s="1455"/>
      <c r="W29" s="1455"/>
      <c r="X29" s="1456"/>
      <c r="AC29" s="479"/>
      <c r="AD29" s="1455"/>
      <c r="AE29" s="1455"/>
      <c r="AF29" s="1455"/>
      <c r="AG29" s="1455"/>
      <c r="AH29" s="1455"/>
      <c r="AI29" s="1455"/>
      <c r="AJ29" s="1456"/>
      <c r="AK29" s="1494"/>
      <c r="AL29" s="1495"/>
      <c r="AM29" s="1495"/>
      <c r="AN29" s="1495"/>
      <c r="AO29" s="1495"/>
      <c r="AP29" s="1455"/>
      <c r="AQ29" s="1455"/>
      <c r="AR29" s="1455"/>
      <c r="AS29" s="1455"/>
      <c r="AT29" s="1455"/>
      <c r="AU29" s="1455"/>
      <c r="AV29" s="1455"/>
      <c r="AW29" s="1455"/>
      <c r="AX29" s="1456"/>
    </row>
    <row r="30" spans="3:50" ht="18" customHeight="1">
      <c r="C30" s="1507" t="s">
        <v>367</v>
      </c>
      <c r="D30" s="1508"/>
      <c r="E30" s="1508"/>
      <c r="F30" s="1508"/>
      <c r="G30" s="1508"/>
      <c r="H30" s="1508"/>
      <c r="I30" s="1508"/>
      <c r="J30" s="1508"/>
      <c r="K30" s="1508"/>
      <c r="L30" s="1508"/>
      <c r="M30" s="1508"/>
      <c r="N30" s="1508"/>
      <c r="O30" s="1508"/>
      <c r="P30" s="1508"/>
      <c r="Q30" s="1508"/>
      <c r="R30" s="1508"/>
      <c r="S30" s="1508"/>
      <c r="T30" s="1508"/>
      <c r="U30" s="1508"/>
      <c r="V30" s="1508"/>
      <c r="W30" s="1508"/>
      <c r="X30" s="1509"/>
      <c r="AC30" s="1507" t="s">
        <v>367</v>
      </c>
      <c r="AD30" s="1508"/>
      <c r="AE30" s="1508"/>
      <c r="AF30" s="1508"/>
      <c r="AG30" s="1508"/>
      <c r="AH30" s="1508"/>
      <c r="AI30" s="1508"/>
      <c r="AJ30" s="1508"/>
      <c r="AK30" s="1508"/>
      <c r="AL30" s="1508"/>
      <c r="AM30" s="1508"/>
      <c r="AN30" s="1508"/>
      <c r="AO30" s="1508"/>
      <c r="AP30" s="1508"/>
      <c r="AQ30" s="1508"/>
      <c r="AR30" s="1508"/>
      <c r="AS30" s="1508"/>
      <c r="AT30" s="1508"/>
      <c r="AU30" s="1508"/>
      <c r="AV30" s="1508"/>
      <c r="AW30" s="1508"/>
      <c r="AX30" s="1509"/>
    </row>
    <row r="31" spans="3:50" ht="44.25" customHeight="1">
      <c r="C31" s="1451"/>
      <c r="D31" s="1453" t="s">
        <v>368</v>
      </c>
      <c r="E31" s="1453"/>
      <c r="F31" s="1453"/>
      <c r="G31" s="1453"/>
      <c r="H31" s="1453"/>
      <c r="I31" s="1453"/>
      <c r="J31" s="1454"/>
      <c r="K31" s="492" t="s">
        <v>369</v>
      </c>
      <c r="L31" s="493"/>
      <c r="M31" s="494"/>
      <c r="N31" s="1512"/>
      <c r="O31" s="1512"/>
      <c r="P31" s="1512"/>
      <c r="Q31" s="1512"/>
      <c r="R31" s="1512"/>
      <c r="S31" s="1512"/>
      <c r="T31" s="1512"/>
      <c r="U31" s="1512"/>
      <c r="V31" s="1512"/>
      <c r="W31" s="1512"/>
      <c r="X31" s="1513"/>
      <c r="AC31" s="1451"/>
      <c r="AD31" s="1453" t="s">
        <v>368</v>
      </c>
      <c r="AE31" s="1453"/>
      <c r="AF31" s="1453"/>
      <c r="AG31" s="1453"/>
      <c r="AH31" s="1453"/>
      <c r="AI31" s="1453"/>
      <c r="AJ31" s="1454"/>
      <c r="AK31" s="492" t="s">
        <v>369</v>
      </c>
      <c r="AL31" s="493"/>
      <c r="AM31" s="494"/>
      <c r="AN31" s="1514"/>
      <c r="AO31" s="1514"/>
      <c r="AP31" s="1514"/>
      <c r="AQ31" s="1514"/>
      <c r="AR31" s="1514"/>
      <c r="AS31" s="1514"/>
      <c r="AT31" s="1514"/>
      <c r="AU31" s="1514"/>
      <c r="AV31" s="1514"/>
      <c r="AW31" s="1514"/>
      <c r="AX31" s="1515"/>
    </row>
    <row r="32" spans="3:50" ht="44.25" customHeight="1">
      <c r="C32" s="1510"/>
      <c r="D32" s="1466"/>
      <c r="E32" s="1466"/>
      <c r="F32" s="1466"/>
      <c r="G32" s="1466"/>
      <c r="H32" s="1466"/>
      <c r="I32" s="1466"/>
      <c r="J32" s="1511"/>
      <c r="K32" s="493" t="s">
        <v>370</v>
      </c>
      <c r="L32" s="493"/>
      <c r="M32" s="494"/>
      <c r="N32" s="1512"/>
      <c r="O32" s="1512"/>
      <c r="P32" s="1512"/>
      <c r="Q32" s="1512"/>
      <c r="R32" s="1512"/>
      <c r="S32" s="1512"/>
      <c r="T32" s="1512"/>
      <c r="U32" s="1512"/>
      <c r="V32" s="1512"/>
      <c r="W32" s="1512"/>
      <c r="X32" s="1513"/>
      <c r="AC32" s="1510"/>
      <c r="AD32" s="1466"/>
      <c r="AE32" s="1466"/>
      <c r="AF32" s="1466"/>
      <c r="AG32" s="1466"/>
      <c r="AH32" s="1466"/>
      <c r="AI32" s="1466"/>
      <c r="AJ32" s="1511"/>
      <c r="AK32" s="493" t="s">
        <v>370</v>
      </c>
      <c r="AL32" s="493"/>
      <c r="AM32" s="494"/>
      <c r="AN32" s="1514"/>
      <c r="AO32" s="1514"/>
      <c r="AP32" s="1514"/>
      <c r="AQ32" s="1514"/>
      <c r="AR32" s="1514"/>
      <c r="AS32" s="1514"/>
      <c r="AT32" s="1514"/>
      <c r="AU32" s="1514"/>
      <c r="AV32" s="1514"/>
      <c r="AW32" s="1514"/>
      <c r="AX32" s="1515"/>
    </row>
    <row r="33" spans="3:50" ht="73.5" customHeight="1">
      <c r="C33" s="492"/>
      <c r="D33" s="1502" t="s">
        <v>371</v>
      </c>
      <c r="E33" s="1502"/>
      <c r="F33" s="1502"/>
      <c r="G33" s="1502"/>
      <c r="H33" s="1502"/>
      <c r="I33" s="1502"/>
      <c r="J33" s="1503"/>
      <c r="K33" s="1504"/>
      <c r="L33" s="1505"/>
      <c r="M33" s="1505"/>
      <c r="N33" s="1505"/>
      <c r="O33" s="1505"/>
      <c r="P33" s="1505"/>
      <c r="Q33" s="1505"/>
      <c r="R33" s="1505"/>
      <c r="S33" s="1505"/>
      <c r="T33" s="1505"/>
      <c r="U33" s="1505"/>
      <c r="V33" s="1505"/>
      <c r="W33" s="1505"/>
      <c r="X33" s="1506"/>
      <c r="AC33" s="492"/>
      <c r="AD33" s="1502" t="s">
        <v>371</v>
      </c>
      <c r="AE33" s="1502"/>
      <c r="AF33" s="1502"/>
      <c r="AG33" s="1502"/>
      <c r="AH33" s="1502"/>
      <c r="AI33" s="1502"/>
      <c r="AJ33" s="1503"/>
      <c r="AK33" s="1499"/>
      <c r="AL33" s="1500"/>
      <c r="AM33" s="1500"/>
      <c r="AN33" s="1500"/>
      <c r="AO33" s="1500"/>
      <c r="AP33" s="1500"/>
      <c r="AQ33" s="1500"/>
      <c r="AR33" s="1500"/>
      <c r="AS33" s="1500"/>
      <c r="AT33" s="1500"/>
      <c r="AU33" s="1500"/>
      <c r="AV33" s="1500"/>
      <c r="AW33" s="1500"/>
      <c r="AX33" s="1501"/>
    </row>
    <row r="34" spans="3:50" ht="18" customHeight="1">
      <c r="C34" s="490"/>
      <c r="D34" s="498" t="s">
        <v>372</v>
      </c>
      <c r="E34" s="480"/>
      <c r="F34" s="480"/>
      <c r="G34" s="480"/>
      <c r="H34" s="480"/>
      <c r="I34" s="480"/>
      <c r="J34" s="480"/>
      <c r="K34" s="480"/>
      <c r="L34" s="480"/>
      <c r="M34" s="480"/>
      <c r="N34" s="480"/>
      <c r="O34" s="480"/>
      <c r="P34" s="480"/>
      <c r="Q34" s="480"/>
      <c r="R34" s="480"/>
      <c r="S34" s="490"/>
      <c r="T34" s="480"/>
      <c r="U34" s="459"/>
      <c r="V34" s="499"/>
      <c r="W34" s="499"/>
      <c r="X34" s="499"/>
      <c r="AC34" s="490"/>
      <c r="AD34" s="498" t="s">
        <v>372</v>
      </c>
      <c r="AE34" s="480"/>
      <c r="AF34" s="480"/>
      <c r="AG34" s="480"/>
      <c r="AH34" s="480"/>
      <c r="AI34" s="480"/>
      <c r="AJ34" s="480"/>
      <c r="AK34" s="480"/>
      <c r="AL34" s="480"/>
      <c r="AM34" s="480"/>
      <c r="AN34" s="480"/>
      <c r="AO34" s="480"/>
      <c r="AP34" s="480"/>
      <c r="AQ34" s="480"/>
      <c r="AR34" s="480"/>
      <c r="AS34" s="490"/>
      <c r="AT34" s="480"/>
      <c r="AU34" s="459"/>
      <c r="AV34" s="499"/>
      <c r="AW34" s="499"/>
      <c r="AX34" s="499"/>
    </row>
    <row r="35" spans="3:50" ht="13.5" customHeight="1">
      <c r="T35" s="462"/>
      <c r="X35" s="491"/>
      <c r="AT35" s="462"/>
      <c r="AX35" s="491"/>
    </row>
  </sheetData>
  <sheetProtection algorithmName="SHA-512" hashValue="rcZgub3+12FcFIqPeiYxL7Qu5cMavEg4OrP53zUKQCbFJNqaVYTg0RRDgXJEbbj7inMXDkZ7iBMAHRDkCEpR1Q==" saltValue="/+ySWYFjA+/og9r48eJWUw==" spinCount="100000" sheet="1" objects="1" scenarios="1" selectLockedCells="1"/>
  <mergeCells count="103">
    <mergeCell ref="AN21:AO21"/>
    <mergeCell ref="AP21:AS21"/>
    <mergeCell ref="AT21:AX21"/>
    <mergeCell ref="AP16:AS16"/>
    <mergeCell ref="AT16:AX16"/>
    <mergeCell ref="AN18:AO18"/>
    <mergeCell ref="AQ18:AX18"/>
    <mergeCell ref="AN19:AO19"/>
    <mergeCell ref="AP19:AX19"/>
    <mergeCell ref="AN8:AO8"/>
    <mergeCell ref="AP8:AX8"/>
    <mergeCell ref="AN9:AO9"/>
    <mergeCell ref="AP9:AS9"/>
    <mergeCell ref="AT9:AX9"/>
    <mergeCell ref="AV3:AW3"/>
    <mergeCell ref="AN6:AO6"/>
    <mergeCell ref="AQ6:AX6"/>
    <mergeCell ref="AN7:AO7"/>
    <mergeCell ref="AP7:AX7"/>
    <mergeCell ref="BN15:BO15"/>
    <mergeCell ref="BP15:BR15"/>
    <mergeCell ref="BS15:BW15"/>
    <mergeCell ref="N15:O15"/>
    <mergeCell ref="P15:R15"/>
    <mergeCell ref="S15:W15"/>
    <mergeCell ref="AN15:AO15"/>
    <mergeCell ref="AP15:AR15"/>
    <mergeCell ref="AS15:AW15"/>
    <mergeCell ref="BN14:BO14"/>
    <mergeCell ref="BP14:BX14"/>
    <mergeCell ref="AN14:AO14"/>
    <mergeCell ref="AP14:AX14"/>
    <mergeCell ref="BN12:BO12"/>
    <mergeCell ref="BQ12:BX12"/>
    <mergeCell ref="N13:O13"/>
    <mergeCell ref="P13:X13"/>
    <mergeCell ref="BN13:BO13"/>
    <mergeCell ref="BP13:BX13"/>
    <mergeCell ref="AN12:AO12"/>
    <mergeCell ref="AQ12:AX12"/>
    <mergeCell ref="AN13:AO13"/>
    <mergeCell ref="AP13:AX13"/>
    <mergeCell ref="Q6:X6"/>
    <mergeCell ref="N7:O7"/>
    <mergeCell ref="N9:O9"/>
    <mergeCell ref="P9:S9"/>
    <mergeCell ref="T9:X9"/>
    <mergeCell ref="P19:X19"/>
    <mergeCell ref="N20:O20"/>
    <mergeCell ref="P20:X20"/>
    <mergeCell ref="P16:S16"/>
    <mergeCell ref="T16:X16"/>
    <mergeCell ref="Q18:X18"/>
    <mergeCell ref="N19:O19"/>
    <mergeCell ref="P14:X14"/>
    <mergeCell ref="T21:X21"/>
    <mergeCell ref="N12:O12"/>
    <mergeCell ref="Q12:X12"/>
    <mergeCell ref="N14:O14"/>
    <mergeCell ref="AC26:AX26"/>
    <mergeCell ref="C27:X27"/>
    <mergeCell ref="AK33:AX33"/>
    <mergeCell ref="AC27:AX27"/>
    <mergeCell ref="D28:J29"/>
    <mergeCell ref="D33:J33"/>
    <mergeCell ref="K33:X33"/>
    <mergeCell ref="AD33:AJ33"/>
    <mergeCell ref="C30:X30"/>
    <mergeCell ref="AC30:AX30"/>
    <mergeCell ref="C31:C32"/>
    <mergeCell ref="D31:J32"/>
    <mergeCell ref="N31:X31"/>
    <mergeCell ref="N32:X32"/>
    <mergeCell ref="AC31:AC32"/>
    <mergeCell ref="AD31:AJ32"/>
    <mergeCell ref="AN31:AX31"/>
    <mergeCell ref="AN32:AX32"/>
    <mergeCell ref="AN20:AO20"/>
    <mergeCell ref="AP20:AX20"/>
    <mergeCell ref="AD28:AJ29"/>
    <mergeCell ref="AK28:AO29"/>
    <mergeCell ref="AP28:AX29"/>
    <mergeCell ref="AK25:AL25"/>
    <mergeCell ref="AM25:AO25"/>
    <mergeCell ref="AP25:AQ25"/>
    <mergeCell ref="AR25:AX25"/>
    <mergeCell ref="K25:L25"/>
    <mergeCell ref="V3:W3"/>
    <mergeCell ref="N6:O6"/>
    <mergeCell ref="K28:O29"/>
    <mergeCell ref="P28:X29"/>
    <mergeCell ref="P7:X7"/>
    <mergeCell ref="N8:O8"/>
    <mergeCell ref="P8:X8"/>
    <mergeCell ref="C26:X26"/>
    <mergeCell ref="N18:O18"/>
    <mergeCell ref="C23:X23"/>
    <mergeCell ref="AC23:AX23"/>
    <mergeCell ref="M25:O25"/>
    <mergeCell ref="P25:Q25"/>
    <mergeCell ref="R25:X25"/>
    <mergeCell ref="N21:O21"/>
    <mergeCell ref="P21:S21"/>
  </mergeCells>
  <phoneticPr fontId="11"/>
  <conditionalFormatting sqref="Q6 P7:P9 T9 Q12 P13:P15 S15 Q18 P19:P21 T21 E25 G25 I25 K25 P25 P28">
    <cfRule type="cellIs" dxfId="38" priority="33" operator="equal">
      <formula>""</formula>
    </cfRule>
  </conditionalFormatting>
  <conditionalFormatting sqref="R3 T3 V3 N31:N32 K33">
    <cfRule type="cellIs" dxfId="37" priority="32" operator="equal">
      <formula>""</formula>
    </cfRule>
  </conditionalFormatting>
  <conditionalFormatting sqref="AQ6 AP7:AP9 AT9 AQ12 AP13:AP15 AS15 AQ18 AP19:AP21 AT21 AE25 AG25 AI25 AK25 AP25 AP28">
    <cfRule type="cellIs" dxfId="36" priority="2" operator="equal">
      <formula>""</formula>
    </cfRule>
  </conditionalFormatting>
  <conditionalFormatting sqref="AR3 AT3 AV3 AN31:AN32 AK33">
    <cfRule type="cellIs" dxfId="35"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8" fitToHeight="0" orientation="portrait"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pageSetUpPr fitToPage="1"/>
  </sheetPr>
  <dimension ref="B1:BW39"/>
  <sheetViews>
    <sheetView showGridLines="0" showZeros="0" view="pageBreakPreview" zoomScale="118" zoomScaleNormal="100" zoomScaleSheetLayoutView="118" workbookViewId="0">
      <selection activeCell="K29" sqref="K29:X29"/>
    </sheetView>
  </sheetViews>
  <sheetFormatPr defaultRowHeight="13"/>
  <cols>
    <col min="1" max="1" width="1.9140625" style="459" customWidth="1"/>
    <col min="2" max="2" width="2.08203125" style="459" customWidth="1"/>
    <col min="3" max="3" width="1" style="459" customWidth="1"/>
    <col min="4" max="4" width="4.83203125" style="459" customWidth="1"/>
    <col min="5" max="5" width="3.1640625" style="459" customWidth="1"/>
    <col min="6" max="6" width="2.4140625" style="459" customWidth="1"/>
    <col min="7" max="7" width="3.1640625" style="459" customWidth="1"/>
    <col min="8" max="8" width="2.4140625" style="459" customWidth="1"/>
    <col min="9" max="9" width="6.1640625" style="459" customWidth="1"/>
    <col min="10" max="10" width="4.4140625" style="459" customWidth="1"/>
    <col min="11" max="11" width="2.58203125" style="459" customWidth="1"/>
    <col min="12" max="12" width="2.6640625" style="459" customWidth="1"/>
    <col min="13" max="13" width="5.1640625" style="459" customWidth="1"/>
    <col min="14" max="14" width="4.1640625" style="459" customWidth="1"/>
    <col min="15" max="15" width="5.08203125" style="459" customWidth="1"/>
    <col min="16" max="16" width="3.1640625" style="459" customWidth="1"/>
    <col min="17" max="17" width="5.1640625" style="459" customWidth="1"/>
    <col min="18" max="20" width="3.1640625" style="459" customWidth="1"/>
    <col min="21" max="21" width="4.4140625" style="461" customWidth="1"/>
    <col min="22" max="22" width="3.1640625" style="461" customWidth="1"/>
    <col min="23" max="23" width="5.58203125" style="461" customWidth="1"/>
    <col min="24" max="24" width="3.1640625" style="461" customWidth="1"/>
    <col min="25" max="25" width="2" style="461" customWidth="1"/>
    <col min="26" max="26" width="1.9140625" style="461" customWidth="1"/>
    <col min="27" max="27" width="1.9140625" style="459" customWidth="1"/>
    <col min="28" max="28" width="2.08203125" style="459" customWidth="1"/>
    <col min="29" max="29" width="1" style="459" customWidth="1"/>
    <col min="30" max="30" width="4.83203125" style="459" customWidth="1"/>
    <col min="31" max="31" width="3.1640625" style="459" customWidth="1"/>
    <col min="32" max="32" width="2.4140625" style="459" customWidth="1"/>
    <col min="33" max="33" width="3.1640625" style="459" customWidth="1"/>
    <col min="34" max="34" width="2.4140625" style="459" customWidth="1"/>
    <col min="35" max="35" width="6.1640625" style="459" customWidth="1"/>
    <col min="36" max="36" width="4.4140625" style="459" customWidth="1"/>
    <col min="37" max="37" width="2.58203125" style="459" customWidth="1"/>
    <col min="38" max="38" width="2.6640625" style="459" customWidth="1"/>
    <col min="39" max="39" width="5.1640625" style="459" customWidth="1"/>
    <col min="40" max="40" width="4.1640625" style="459" customWidth="1"/>
    <col min="41" max="41" width="5.08203125" style="459" customWidth="1"/>
    <col min="42" max="42" width="3.1640625" style="459" customWidth="1"/>
    <col min="43" max="43" width="5.1640625" style="459" customWidth="1"/>
    <col min="44" max="46" width="3.1640625" style="459" customWidth="1"/>
    <col min="47" max="47" width="4.4140625" style="461" customWidth="1"/>
    <col min="48" max="48" width="3.1640625" style="461" customWidth="1"/>
    <col min="49" max="49" width="5.58203125" style="461" customWidth="1"/>
    <col min="50" max="50" width="3.1640625" style="461" customWidth="1"/>
    <col min="51" max="51" width="2" style="461" customWidth="1"/>
    <col min="52" max="52" width="1.9140625" style="461" customWidth="1"/>
    <col min="53" max="263" width="8.6640625" style="459"/>
    <col min="264" max="264" width="2.1640625" style="459" customWidth="1"/>
    <col min="265" max="265" width="2.08203125" style="459" customWidth="1"/>
    <col min="266" max="266" width="1" style="459" customWidth="1"/>
    <col min="267" max="267" width="20.4140625" style="459" customWidth="1"/>
    <col min="268" max="268" width="1.08203125" style="459" customWidth="1"/>
    <col min="269" max="270" width="10.58203125" style="459" customWidth="1"/>
    <col min="271" max="271" width="1.58203125" style="459" customWidth="1"/>
    <col min="272" max="272" width="6.1640625" style="459" customWidth="1"/>
    <col min="273" max="273" width="4" style="459" customWidth="1"/>
    <col min="274" max="274" width="3.1640625" style="459" customWidth="1"/>
    <col min="275" max="275" width="0.6640625" style="459" customWidth="1"/>
    <col min="276" max="276" width="3" style="459" customWidth="1"/>
    <col min="277" max="277" width="3.1640625" style="459" customWidth="1"/>
    <col min="278" max="278" width="2.6640625" style="459" customWidth="1"/>
    <col min="279" max="279" width="3.1640625" style="459" customWidth="1"/>
    <col min="280" max="280" width="2.6640625" style="459" customWidth="1"/>
    <col min="281" max="281" width="1.6640625" style="459" customWidth="1"/>
    <col min="282" max="283" width="2" style="459" customWidth="1"/>
    <col min="284" max="284" width="6.5" style="459" customWidth="1"/>
    <col min="285" max="519" width="8.6640625" style="459"/>
    <col min="520" max="520" width="2.1640625" style="459" customWidth="1"/>
    <col min="521" max="521" width="2.08203125" style="459" customWidth="1"/>
    <col min="522" max="522" width="1" style="459" customWidth="1"/>
    <col min="523" max="523" width="20.4140625" style="459" customWidth="1"/>
    <col min="524" max="524" width="1.08203125" style="459" customWidth="1"/>
    <col min="525" max="526" width="10.58203125" style="459" customWidth="1"/>
    <col min="527" max="527" width="1.58203125" style="459" customWidth="1"/>
    <col min="528" max="528" width="6.1640625" style="459" customWidth="1"/>
    <col min="529" max="529" width="4" style="459" customWidth="1"/>
    <col min="530" max="530" width="3.1640625" style="459" customWidth="1"/>
    <col min="531" max="531" width="0.6640625" style="459" customWidth="1"/>
    <col min="532" max="532" width="3" style="459" customWidth="1"/>
    <col min="533" max="533" width="3.1640625" style="459" customWidth="1"/>
    <col min="534" max="534" width="2.6640625" style="459" customWidth="1"/>
    <col min="535" max="535" width="3.1640625" style="459" customWidth="1"/>
    <col min="536" max="536" width="2.6640625" style="459" customWidth="1"/>
    <col min="537" max="537" width="1.6640625" style="459" customWidth="1"/>
    <col min="538" max="539" width="2" style="459" customWidth="1"/>
    <col min="540" max="540" width="6.5" style="459" customWidth="1"/>
    <col min="541" max="775" width="8.6640625" style="459"/>
    <col min="776" max="776" width="2.1640625" style="459" customWidth="1"/>
    <col min="777" max="777" width="2.08203125" style="459" customWidth="1"/>
    <col min="778" max="778" width="1" style="459" customWidth="1"/>
    <col min="779" max="779" width="20.4140625" style="459" customWidth="1"/>
    <col min="780" max="780" width="1.08203125" style="459" customWidth="1"/>
    <col min="781" max="782" width="10.58203125" style="459" customWidth="1"/>
    <col min="783" max="783" width="1.58203125" style="459" customWidth="1"/>
    <col min="784" max="784" width="6.1640625" style="459" customWidth="1"/>
    <col min="785" max="785" width="4" style="459" customWidth="1"/>
    <col min="786" max="786" width="3.1640625" style="459" customWidth="1"/>
    <col min="787" max="787" width="0.6640625" style="459" customWidth="1"/>
    <col min="788" max="788" width="3" style="459" customWidth="1"/>
    <col min="789" max="789" width="3.1640625" style="459" customWidth="1"/>
    <col min="790" max="790" width="2.6640625" style="459" customWidth="1"/>
    <col min="791" max="791" width="3.1640625" style="459" customWidth="1"/>
    <col min="792" max="792" width="2.6640625" style="459" customWidth="1"/>
    <col min="793" max="793" width="1.6640625" style="459" customWidth="1"/>
    <col min="794" max="795" width="2" style="459" customWidth="1"/>
    <col min="796" max="796" width="6.5" style="459" customWidth="1"/>
    <col min="797" max="1031" width="8.6640625" style="459"/>
    <col min="1032" max="1032" width="2.1640625" style="459" customWidth="1"/>
    <col min="1033" max="1033" width="2.08203125" style="459" customWidth="1"/>
    <col min="1034" max="1034" width="1" style="459" customWidth="1"/>
    <col min="1035" max="1035" width="20.4140625" style="459" customWidth="1"/>
    <col min="1036" max="1036" width="1.08203125" style="459" customWidth="1"/>
    <col min="1037" max="1038" width="10.58203125" style="459" customWidth="1"/>
    <col min="1039" max="1039" width="1.58203125" style="459" customWidth="1"/>
    <col min="1040" max="1040" width="6.1640625" style="459" customWidth="1"/>
    <col min="1041" max="1041" width="4" style="459" customWidth="1"/>
    <col min="1042" max="1042" width="3.1640625" style="459" customWidth="1"/>
    <col min="1043" max="1043" width="0.6640625" style="459" customWidth="1"/>
    <col min="1044" max="1044" width="3" style="459" customWidth="1"/>
    <col min="1045" max="1045" width="3.1640625" style="459" customWidth="1"/>
    <col min="1046" max="1046" width="2.6640625" style="459" customWidth="1"/>
    <col min="1047" max="1047" width="3.1640625" style="459" customWidth="1"/>
    <col min="1048" max="1048" width="2.6640625" style="459" customWidth="1"/>
    <col min="1049" max="1049" width="1.6640625" style="459" customWidth="1"/>
    <col min="1050" max="1051" width="2" style="459" customWidth="1"/>
    <col min="1052" max="1052" width="6.5" style="459" customWidth="1"/>
    <col min="1053" max="1287" width="8.6640625" style="459"/>
    <col min="1288" max="1288" width="2.1640625" style="459" customWidth="1"/>
    <col min="1289" max="1289" width="2.08203125" style="459" customWidth="1"/>
    <col min="1290" max="1290" width="1" style="459" customWidth="1"/>
    <col min="1291" max="1291" width="20.4140625" style="459" customWidth="1"/>
    <col min="1292" max="1292" width="1.08203125" style="459" customWidth="1"/>
    <col min="1293" max="1294" width="10.58203125" style="459" customWidth="1"/>
    <col min="1295" max="1295" width="1.58203125" style="459" customWidth="1"/>
    <col min="1296" max="1296" width="6.1640625" style="459" customWidth="1"/>
    <col min="1297" max="1297" width="4" style="459" customWidth="1"/>
    <col min="1298" max="1298" width="3.1640625" style="459" customWidth="1"/>
    <col min="1299" max="1299" width="0.6640625" style="459" customWidth="1"/>
    <col min="1300" max="1300" width="3" style="459" customWidth="1"/>
    <col min="1301" max="1301" width="3.1640625" style="459" customWidth="1"/>
    <col min="1302" max="1302" width="2.6640625" style="459" customWidth="1"/>
    <col min="1303" max="1303" width="3.1640625" style="459" customWidth="1"/>
    <col min="1304" max="1304" width="2.6640625" style="459" customWidth="1"/>
    <col min="1305" max="1305" width="1.6640625" style="459" customWidth="1"/>
    <col min="1306" max="1307" width="2" style="459" customWidth="1"/>
    <col min="1308" max="1308" width="6.5" style="459" customWidth="1"/>
    <col min="1309" max="1543" width="8.6640625" style="459"/>
    <col min="1544" max="1544" width="2.1640625" style="459" customWidth="1"/>
    <col min="1545" max="1545" width="2.08203125" style="459" customWidth="1"/>
    <col min="1546" max="1546" width="1" style="459" customWidth="1"/>
    <col min="1547" max="1547" width="20.4140625" style="459" customWidth="1"/>
    <col min="1548" max="1548" width="1.08203125" style="459" customWidth="1"/>
    <col min="1549" max="1550" width="10.58203125" style="459" customWidth="1"/>
    <col min="1551" max="1551" width="1.58203125" style="459" customWidth="1"/>
    <col min="1552" max="1552" width="6.1640625" style="459" customWidth="1"/>
    <col min="1553" max="1553" width="4" style="459" customWidth="1"/>
    <col min="1554" max="1554" width="3.1640625" style="459" customWidth="1"/>
    <col min="1555" max="1555" width="0.6640625" style="459" customWidth="1"/>
    <col min="1556" max="1556" width="3" style="459" customWidth="1"/>
    <col min="1557" max="1557" width="3.1640625" style="459" customWidth="1"/>
    <col min="1558" max="1558" width="2.6640625" style="459" customWidth="1"/>
    <col min="1559" max="1559" width="3.1640625" style="459" customWidth="1"/>
    <col min="1560" max="1560" width="2.6640625" style="459" customWidth="1"/>
    <col min="1561" max="1561" width="1.6640625" style="459" customWidth="1"/>
    <col min="1562" max="1563" width="2" style="459" customWidth="1"/>
    <col min="1564" max="1564" width="6.5" style="459" customWidth="1"/>
    <col min="1565" max="1799" width="8.6640625" style="459"/>
    <col min="1800" max="1800" width="2.1640625" style="459" customWidth="1"/>
    <col min="1801" max="1801" width="2.08203125" style="459" customWidth="1"/>
    <col min="1802" max="1802" width="1" style="459" customWidth="1"/>
    <col min="1803" max="1803" width="20.4140625" style="459" customWidth="1"/>
    <col min="1804" max="1804" width="1.08203125" style="459" customWidth="1"/>
    <col min="1805" max="1806" width="10.58203125" style="459" customWidth="1"/>
    <col min="1807" max="1807" width="1.58203125" style="459" customWidth="1"/>
    <col min="1808" max="1808" width="6.1640625" style="459" customWidth="1"/>
    <col min="1809" max="1809" width="4" style="459" customWidth="1"/>
    <col min="1810" max="1810" width="3.1640625" style="459" customWidth="1"/>
    <col min="1811" max="1811" width="0.6640625" style="459" customWidth="1"/>
    <col min="1812" max="1812" width="3" style="459" customWidth="1"/>
    <col min="1813" max="1813" width="3.1640625" style="459" customWidth="1"/>
    <col min="1814" max="1814" width="2.6640625" style="459" customWidth="1"/>
    <col min="1815" max="1815" width="3.1640625" style="459" customWidth="1"/>
    <col min="1816" max="1816" width="2.6640625" style="459" customWidth="1"/>
    <col min="1817" max="1817" width="1.6640625" style="459" customWidth="1"/>
    <col min="1818" max="1819" width="2" style="459" customWidth="1"/>
    <col min="1820" max="1820" width="6.5" style="459" customWidth="1"/>
    <col min="1821" max="2055" width="8.6640625" style="459"/>
    <col min="2056" max="2056" width="2.1640625" style="459" customWidth="1"/>
    <col min="2057" max="2057" width="2.08203125" style="459" customWidth="1"/>
    <col min="2058" max="2058" width="1" style="459" customWidth="1"/>
    <col min="2059" max="2059" width="20.4140625" style="459" customWidth="1"/>
    <col min="2060" max="2060" width="1.08203125" style="459" customWidth="1"/>
    <col min="2061" max="2062" width="10.58203125" style="459" customWidth="1"/>
    <col min="2063" max="2063" width="1.58203125" style="459" customWidth="1"/>
    <col min="2064" max="2064" width="6.1640625" style="459" customWidth="1"/>
    <col min="2065" max="2065" width="4" style="459" customWidth="1"/>
    <col min="2066" max="2066" width="3.1640625" style="459" customWidth="1"/>
    <col min="2067" max="2067" width="0.6640625" style="459" customWidth="1"/>
    <col min="2068" max="2068" width="3" style="459" customWidth="1"/>
    <col min="2069" max="2069" width="3.1640625" style="459" customWidth="1"/>
    <col min="2070" max="2070" width="2.6640625" style="459" customWidth="1"/>
    <col min="2071" max="2071" width="3.1640625" style="459" customWidth="1"/>
    <col min="2072" max="2072" width="2.6640625" style="459" customWidth="1"/>
    <col min="2073" max="2073" width="1.6640625" style="459" customWidth="1"/>
    <col min="2074" max="2075" width="2" style="459" customWidth="1"/>
    <col min="2076" max="2076" width="6.5" style="459" customWidth="1"/>
    <col min="2077" max="2311" width="8.6640625" style="459"/>
    <col min="2312" max="2312" width="2.1640625" style="459" customWidth="1"/>
    <col min="2313" max="2313" width="2.08203125" style="459" customWidth="1"/>
    <col min="2314" max="2314" width="1" style="459" customWidth="1"/>
    <col min="2315" max="2315" width="20.4140625" style="459" customWidth="1"/>
    <col min="2316" max="2316" width="1.08203125" style="459" customWidth="1"/>
    <col min="2317" max="2318" width="10.58203125" style="459" customWidth="1"/>
    <col min="2319" max="2319" width="1.58203125" style="459" customWidth="1"/>
    <col min="2320" max="2320" width="6.1640625" style="459" customWidth="1"/>
    <col min="2321" max="2321" width="4" style="459" customWidth="1"/>
    <col min="2322" max="2322" width="3.1640625" style="459" customWidth="1"/>
    <col min="2323" max="2323" width="0.6640625" style="459" customWidth="1"/>
    <col min="2324" max="2324" width="3" style="459" customWidth="1"/>
    <col min="2325" max="2325" width="3.1640625" style="459" customWidth="1"/>
    <col min="2326" max="2326" width="2.6640625" style="459" customWidth="1"/>
    <col min="2327" max="2327" width="3.1640625" style="459" customWidth="1"/>
    <col min="2328" max="2328" width="2.6640625" style="459" customWidth="1"/>
    <col min="2329" max="2329" width="1.6640625" style="459" customWidth="1"/>
    <col min="2330" max="2331" width="2" style="459" customWidth="1"/>
    <col min="2332" max="2332" width="6.5" style="459" customWidth="1"/>
    <col min="2333" max="2567" width="8.6640625" style="459"/>
    <col min="2568" max="2568" width="2.1640625" style="459" customWidth="1"/>
    <col min="2569" max="2569" width="2.08203125" style="459" customWidth="1"/>
    <col min="2570" max="2570" width="1" style="459" customWidth="1"/>
    <col min="2571" max="2571" width="20.4140625" style="459" customWidth="1"/>
    <col min="2572" max="2572" width="1.08203125" style="459" customWidth="1"/>
    <col min="2573" max="2574" width="10.58203125" style="459" customWidth="1"/>
    <col min="2575" max="2575" width="1.58203125" style="459" customWidth="1"/>
    <col min="2576" max="2576" width="6.1640625" style="459" customWidth="1"/>
    <col min="2577" max="2577" width="4" style="459" customWidth="1"/>
    <col min="2578" max="2578" width="3.1640625" style="459" customWidth="1"/>
    <col min="2579" max="2579" width="0.6640625" style="459" customWidth="1"/>
    <col min="2580" max="2580" width="3" style="459" customWidth="1"/>
    <col min="2581" max="2581" width="3.1640625" style="459" customWidth="1"/>
    <col min="2582" max="2582" width="2.6640625" style="459" customWidth="1"/>
    <col min="2583" max="2583" width="3.1640625" style="459" customWidth="1"/>
    <col min="2584" max="2584" width="2.6640625" style="459" customWidth="1"/>
    <col min="2585" max="2585" width="1.6640625" style="459" customWidth="1"/>
    <col min="2586" max="2587" width="2" style="459" customWidth="1"/>
    <col min="2588" max="2588" width="6.5" style="459" customWidth="1"/>
    <col min="2589" max="2823" width="8.6640625" style="459"/>
    <col min="2824" max="2824" width="2.1640625" style="459" customWidth="1"/>
    <col min="2825" max="2825" width="2.08203125" style="459" customWidth="1"/>
    <col min="2826" max="2826" width="1" style="459" customWidth="1"/>
    <col min="2827" max="2827" width="20.4140625" style="459" customWidth="1"/>
    <col min="2828" max="2828" width="1.08203125" style="459" customWidth="1"/>
    <col min="2829" max="2830" width="10.58203125" style="459" customWidth="1"/>
    <col min="2831" max="2831" width="1.58203125" style="459" customWidth="1"/>
    <col min="2832" max="2832" width="6.1640625" style="459" customWidth="1"/>
    <col min="2833" max="2833" width="4" style="459" customWidth="1"/>
    <col min="2834" max="2834" width="3.1640625" style="459" customWidth="1"/>
    <col min="2835" max="2835" width="0.6640625" style="459" customWidth="1"/>
    <col min="2836" max="2836" width="3" style="459" customWidth="1"/>
    <col min="2837" max="2837" width="3.1640625" style="459" customWidth="1"/>
    <col min="2838" max="2838" width="2.6640625" style="459" customWidth="1"/>
    <col min="2839" max="2839" width="3.1640625" style="459" customWidth="1"/>
    <col min="2840" max="2840" width="2.6640625" style="459" customWidth="1"/>
    <col min="2841" max="2841" width="1.6640625" style="459" customWidth="1"/>
    <col min="2842" max="2843" width="2" style="459" customWidth="1"/>
    <col min="2844" max="2844" width="6.5" style="459" customWidth="1"/>
    <col min="2845" max="3079" width="8.6640625" style="459"/>
    <col min="3080" max="3080" width="2.1640625" style="459" customWidth="1"/>
    <col min="3081" max="3081" width="2.08203125" style="459" customWidth="1"/>
    <col min="3082" max="3082" width="1" style="459" customWidth="1"/>
    <col min="3083" max="3083" width="20.4140625" style="459" customWidth="1"/>
    <col min="3084" max="3084" width="1.08203125" style="459" customWidth="1"/>
    <col min="3085" max="3086" width="10.58203125" style="459" customWidth="1"/>
    <col min="3087" max="3087" width="1.58203125" style="459" customWidth="1"/>
    <col min="3088" max="3088" width="6.1640625" style="459" customWidth="1"/>
    <col min="3089" max="3089" width="4" style="459" customWidth="1"/>
    <col min="3090" max="3090" width="3.1640625" style="459" customWidth="1"/>
    <col min="3091" max="3091" width="0.6640625" style="459" customWidth="1"/>
    <col min="3092" max="3092" width="3" style="459" customWidth="1"/>
    <col min="3093" max="3093" width="3.1640625" style="459" customWidth="1"/>
    <col min="3094" max="3094" width="2.6640625" style="459" customWidth="1"/>
    <col min="3095" max="3095" width="3.1640625" style="459" customWidth="1"/>
    <col min="3096" max="3096" width="2.6640625" style="459" customWidth="1"/>
    <col min="3097" max="3097" width="1.6640625" style="459" customWidth="1"/>
    <col min="3098" max="3099" width="2" style="459" customWidth="1"/>
    <col min="3100" max="3100" width="6.5" style="459" customWidth="1"/>
    <col min="3101" max="3335" width="8.6640625" style="459"/>
    <col min="3336" max="3336" width="2.1640625" style="459" customWidth="1"/>
    <col min="3337" max="3337" width="2.08203125" style="459" customWidth="1"/>
    <col min="3338" max="3338" width="1" style="459" customWidth="1"/>
    <col min="3339" max="3339" width="20.4140625" style="459" customWidth="1"/>
    <col min="3340" max="3340" width="1.08203125" style="459" customWidth="1"/>
    <col min="3341" max="3342" width="10.58203125" style="459" customWidth="1"/>
    <col min="3343" max="3343" width="1.58203125" style="459" customWidth="1"/>
    <col min="3344" max="3344" width="6.1640625" style="459" customWidth="1"/>
    <col min="3345" max="3345" width="4" style="459" customWidth="1"/>
    <col min="3346" max="3346" width="3.1640625" style="459" customWidth="1"/>
    <col min="3347" max="3347" width="0.6640625" style="459" customWidth="1"/>
    <col min="3348" max="3348" width="3" style="459" customWidth="1"/>
    <col min="3349" max="3349" width="3.1640625" style="459" customWidth="1"/>
    <col min="3350" max="3350" width="2.6640625" style="459" customWidth="1"/>
    <col min="3351" max="3351" width="3.1640625" style="459" customWidth="1"/>
    <col min="3352" max="3352" width="2.6640625" style="459" customWidth="1"/>
    <col min="3353" max="3353" width="1.6640625" style="459" customWidth="1"/>
    <col min="3354" max="3355" width="2" style="459" customWidth="1"/>
    <col min="3356" max="3356" width="6.5" style="459" customWidth="1"/>
    <col min="3357" max="3591" width="8.6640625" style="459"/>
    <col min="3592" max="3592" width="2.1640625" style="459" customWidth="1"/>
    <col min="3593" max="3593" width="2.08203125" style="459" customWidth="1"/>
    <col min="3594" max="3594" width="1" style="459" customWidth="1"/>
    <col min="3595" max="3595" width="20.4140625" style="459" customWidth="1"/>
    <col min="3596" max="3596" width="1.08203125" style="459" customWidth="1"/>
    <col min="3597" max="3598" width="10.58203125" style="459" customWidth="1"/>
    <col min="3599" max="3599" width="1.58203125" style="459" customWidth="1"/>
    <col min="3600" max="3600" width="6.1640625" style="459" customWidth="1"/>
    <col min="3601" max="3601" width="4" style="459" customWidth="1"/>
    <col min="3602" max="3602" width="3.1640625" style="459" customWidth="1"/>
    <col min="3603" max="3603" width="0.6640625" style="459" customWidth="1"/>
    <col min="3604" max="3604" width="3" style="459" customWidth="1"/>
    <col min="3605" max="3605" width="3.1640625" style="459" customWidth="1"/>
    <col min="3606" max="3606" width="2.6640625" style="459" customWidth="1"/>
    <col min="3607" max="3607" width="3.1640625" style="459" customWidth="1"/>
    <col min="3608" max="3608" width="2.6640625" style="459" customWidth="1"/>
    <col min="3609" max="3609" width="1.6640625" style="459" customWidth="1"/>
    <col min="3610" max="3611" width="2" style="459" customWidth="1"/>
    <col min="3612" max="3612" width="6.5" style="459" customWidth="1"/>
    <col min="3613" max="3847" width="8.6640625" style="459"/>
    <col min="3848" max="3848" width="2.1640625" style="459" customWidth="1"/>
    <col min="3849" max="3849" width="2.08203125" style="459" customWidth="1"/>
    <col min="3850" max="3850" width="1" style="459" customWidth="1"/>
    <col min="3851" max="3851" width="20.4140625" style="459" customWidth="1"/>
    <col min="3852" max="3852" width="1.08203125" style="459" customWidth="1"/>
    <col min="3853" max="3854" width="10.58203125" style="459" customWidth="1"/>
    <col min="3855" max="3855" width="1.58203125" style="459" customWidth="1"/>
    <col min="3856" max="3856" width="6.1640625" style="459" customWidth="1"/>
    <col min="3857" max="3857" width="4" style="459" customWidth="1"/>
    <col min="3858" max="3858" width="3.1640625" style="459" customWidth="1"/>
    <col min="3859" max="3859" width="0.6640625" style="459" customWidth="1"/>
    <col min="3860" max="3860" width="3" style="459" customWidth="1"/>
    <col min="3861" max="3861" width="3.1640625" style="459" customWidth="1"/>
    <col min="3862" max="3862" width="2.6640625" style="459" customWidth="1"/>
    <col min="3863" max="3863" width="3.1640625" style="459" customWidth="1"/>
    <col min="3864" max="3864" width="2.6640625" style="459" customWidth="1"/>
    <col min="3865" max="3865" width="1.6640625" style="459" customWidth="1"/>
    <col min="3866" max="3867" width="2" style="459" customWidth="1"/>
    <col min="3868" max="3868" width="6.5" style="459" customWidth="1"/>
    <col min="3869" max="4103" width="8.6640625" style="459"/>
    <col min="4104" max="4104" width="2.1640625" style="459" customWidth="1"/>
    <col min="4105" max="4105" width="2.08203125" style="459" customWidth="1"/>
    <col min="4106" max="4106" width="1" style="459" customWidth="1"/>
    <col min="4107" max="4107" width="20.4140625" style="459" customWidth="1"/>
    <col min="4108" max="4108" width="1.08203125" style="459" customWidth="1"/>
    <col min="4109" max="4110" width="10.58203125" style="459" customWidth="1"/>
    <col min="4111" max="4111" width="1.58203125" style="459" customWidth="1"/>
    <col min="4112" max="4112" width="6.1640625" style="459" customWidth="1"/>
    <col min="4113" max="4113" width="4" style="459" customWidth="1"/>
    <col min="4114" max="4114" width="3.1640625" style="459" customWidth="1"/>
    <col min="4115" max="4115" width="0.6640625" style="459" customWidth="1"/>
    <col min="4116" max="4116" width="3" style="459" customWidth="1"/>
    <col min="4117" max="4117" width="3.1640625" style="459" customWidth="1"/>
    <col min="4118" max="4118" width="2.6640625" style="459" customWidth="1"/>
    <col min="4119" max="4119" width="3.1640625" style="459" customWidth="1"/>
    <col min="4120" max="4120" width="2.6640625" style="459" customWidth="1"/>
    <col min="4121" max="4121" width="1.6640625" style="459" customWidth="1"/>
    <col min="4122" max="4123" width="2" style="459" customWidth="1"/>
    <col min="4124" max="4124" width="6.5" style="459" customWidth="1"/>
    <col min="4125" max="4359" width="8.6640625" style="459"/>
    <col min="4360" max="4360" width="2.1640625" style="459" customWidth="1"/>
    <col min="4361" max="4361" width="2.08203125" style="459" customWidth="1"/>
    <col min="4362" max="4362" width="1" style="459" customWidth="1"/>
    <col min="4363" max="4363" width="20.4140625" style="459" customWidth="1"/>
    <col min="4364" max="4364" width="1.08203125" style="459" customWidth="1"/>
    <col min="4365" max="4366" width="10.58203125" style="459" customWidth="1"/>
    <col min="4367" max="4367" width="1.58203125" style="459" customWidth="1"/>
    <col min="4368" max="4368" width="6.1640625" style="459" customWidth="1"/>
    <col min="4369" max="4369" width="4" style="459" customWidth="1"/>
    <col min="4370" max="4370" width="3.1640625" style="459" customWidth="1"/>
    <col min="4371" max="4371" width="0.6640625" style="459" customWidth="1"/>
    <col min="4372" max="4372" width="3" style="459" customWidth="1"/>
    <col min="4373" max="4373" width="3.1640625" style="459" customWidth="1"/>
    <col min="4374" max="4374" width="2.6640625" style="459" customWidth="1"/>
    <col min="4375" max="4375" width="3.1640625" style="459" customWidth="1"/>
    <col min="4376" max="4376" width="2.6640625" style="459" customWidth="1"/>
    <col min="4377" max="4377" width="1.6640625" style="459" customWidth="1"/>
    <col min="4378" max="4379" width="2" style="459" customWidth="1"/>
    <col min="4380" max="4380" width="6.5" style="459" customWidth="1"/>
    <col min="4381" max="4615" width="8.6640625" style="459"/>
    <col min="4616" max="4616" width="2.1640625" style="459" customWidth="1"/>
    <col min="4617" max="4617" width="2.08203125" style="459" customWidth="1"/>
    <col min="4618" max="4618" width="1" style="459" customWidth="1"/>
    <col min="4619" max="4619" width="20.4140625" style="459" customWidth="1"/>
    <col min="4620" max="4620" width="1.08203125" style="459" customWidth="1"/>
    <col min="4621" max="4622" width="10.58203125" style="459" customWidth="1"/>
    <col min="4623" max="4623" width="1.58203125" style="459" customWidth="1"/>
    <col min="4624" max="4624" width="6.1640625" style="459" customWidth="1"/>
    <col min="4625" max="4625" width="4" style="459" customWidth="1"/>
    <col min="4626" max="4626" width="3.1640625" style="459" customWidth="1"/>
    <col min="4627" max="4627" width="0.6640625" style="459" customWidth="1"/>
    <col min="4628" max="4628" width="3" style="459" customWidth="1"/>
    <col min="4629" max="4629" width="3.1640625" style="459" customWidth="1"/>
    <col min="4630" max="4630" width="2.6640625" style="459" customWidth="1"/>
    <col min="4631" max="4631" width="3.1640625" style="459" customWidth="1"/>
    <col min="4632" max="4632" width="2.6640625" style="459" customWidth="1"/>
    <col min="4633" max="4633" width="1.6640625" style="459" customWidth="1"/>
    <col min="4634" max="4635" width="2" style="459" customWidth="1"/>
    <col min="4636" max="4636" width="6.5" style="459" customWidth="1"/>
    <col min="4637" max="4871" width="8.6640625" style="459"/>
    <col min="4872" max="4872" width="2.1640625" style="459" customWidth="1"/>
    <col min="4873" max="4873" width="2.08203125" style="459" customWidth="1"/>
    <col min="4874" max="4874" width="1" style="459" customWidth="1"/>
    <col min="4875" max="4875" width="20.4140625" style="459" customWidth="1"/>
    <col min="4876" max="4876" width="1.08203125" style="459" customWidth="1"/>
    <col min="4877" max="4878" width="10.58203125" style="459" customWidth="1"/>
    <col min="4879" max="4879" width="1.58203125" style="459" customWidth="1"/>
    <col min="4880" max="4880" width="6.1640625" style="459" customWidth="1"/>
    <col min="4881" max="4881" width="4" style="459" customWidth="1"/>
    <col min="4882" max="4882" width="3.1640625" style="459" customWidth="1"/>
    <col min="4883" max="4883" width="0.6640625" style="459" customWidth="1"/>
    <col min="4884" max="4884" width="3" style="459" customWidth="1"/>
    <col min="4885" max="4885" width="3.1640625" style="459" customWidth="1"/>
    <col min="4886" max="4886" width="2.6640625" style="459" customWidth="1"/>
    <col min="4887" max="4887" width="3.1640625" style="459" customWidth="1"/>
    <col min="4888" max="4888" width="2.6640625" style="459" customWidth="1"/>
    <col min="4889" max="4889" width="1.6640625" style="459" customWidth="1"/>
    <col min="4890" max="4891" width="2" style="459" customWidth="1"/>
    <col min="4892" max="4892" width="6.5" style="459" customWidth="1"/>
    <col min="4893" max="5127" width="8.6640625" style="459"/>
    <col min="5128" max="5128" width="2.1640625" style="459" customWidth="1"/>
    <col min="5129" max="5129" width="2.08203125" style="459" customWidth="1"/>
    <col min="5130" max="5130" width="1" style="459" customWidth="1"/>
    <col min="5131" max="5131" width="20.4140625" style="459" customWidth="1"/>
    <col min="5132" max="5132" width="1.08203125" style="459" customWidth="1"/>
    <col min="5133" max="5134" width="10.58203125" style="459" customWidth="1"/>
    <col min="5135" max="5135" width="1.58203125" style="459" customWidth="1"/>
    <col min="5136" max="5136" width="6.1640625" style="459" customWidth="1"/>
    <col min="5137" max="5137" width="4" style="459" customWidth="1"/>
    <col min="5138" max="5138" width="3.1640625" style="459" customWidth="1"/>
    <col min="5139" max="5139" width="0.6640625" style="459" customWidth="1"/>
    <col min="5140" max="5140" width="3" style="459" customWidth="1"/>
    <col min="5141" max="5141" width="3.1640625" style="459" customWidth="1"/>
    <col min="5142" max="5142" width="2.6640625" style="459" customWidth="1"/>
    <col min="5143" max="5143" width="3.1640625" style="459" customWidth="1"/>
    <col min="5144" max="5144" width="2.6640625" style="459" customWidth="1"/>
    <col min="5145" max="5145" width="1.6640625" style="459" customWidth="1"/>
    <col min="5146" max="5147" width="2" style="459" customWidth="1"/>
    <col min="5148" max="5148" width="6.5" style="459" customWidth="1"/>
    <col min="5149" max="5383" width="8.6640625" style="459"/>
    <col min="5384" max="5384" width="2.1640625" style="459" customWidth="1"/>
    <col min="5385" max="5385" width="2.08203125" style="459" customWidth="1"/>
    <col min="5386" max="5386" width="1" style="459" customWidth="1"/>
    <col min="5387" max="5387" width="20.4140625" style="459" customWidth="1"/>
    <col min="5388" max="5388" width="1.08203125" style="459" customWidth="1"/>
    <col min="5389" max="5390" width="10.58203125" style="459" customWidth="1"/>
    <col min="5391" max="5391" width="1.58203125" style="459" customWidth="1"/>
    <col min="5392" max="5392" width="6.1640625" style="459" customWidth="1"/>
    <col min="5393" max="5393" width="4" style="459" customWidth="1"/>
    <col min="5394" max="5394" width="3.1640625" style="459" customWidth="1"/>
    <col min="5395" max="5395" width="0.6640625" style="459" customWidth="1"/>
    <col min="5396" max="5396" width="3" style="459" customWidth="1"/>
    <col min="5397" max="5397" width="3.1640625" style="459" customWidth="1"/>
    <col min="5398" max="5398" width="2.6640625" style="459" customWidth="1"/>
    <col min="5399" max="5399" width="3.1640625" style="459" customWidth="1"/>
    <col min="5400" max="5400" width="2.6640625" style="459" customWidth="1"/>
    <col min="5401" max="5401" width="1.6640625" style="459" customWidth="1"/>
    <col min="5402" max="5403" width="2" style="459" customWidth="1"/>
    <col min="5404" max="5404" width="6.5" style="459" customWidth="1"/>
    <col min="5405" max="5639" width="8.6640625" style="459"/>
    <col min="5640" max="5640" width="2.1640625" style="459" customWidth="1"/>
    <col min="5641" max="5641" width="2.08203125" style="459" customWidth="1"/>
    <col min="5642" max="5642" width="1" style="459" customWidth="1"/>
    <col min="5643" max="5643" width="20.4140625" style="459" customWidth="1"/>
    <col min="5644" max="5644" width="1.08203125" style="459" customWidth="1"/>
    <col min="5645" max="5646" width="10.58203125" style="459" customWidth="1"/>
    <col min="5647" max="5647" width="1.58203125" style="459" customWidth="1"/>
    <col min="5648" max="5648" width="6.1640625" style="459" customWidth="1"/>
    <col min="5649" max="5649" width="4" style="459" customWidth="1"/>
    <col min="5650" max="5650" width="3.1640625" style="459" customWidth="1"/>
    <col min="5651" max="5651" width="0.6640625" style="459" customWidth="1"/>
    <col min="5652" max="5652" width="3" style="459" customWidth="1"/>
    <col min="5653" max="5653" width="3.1640625" style="459" customWidth="1"/>
    <col min="5654" max="5654" width="2.6640625" style="459" customWidth="1"/>
    <col min="5655" max="5655" width="3.1640625" style="459" customWidth="1"/>
    <col min="5656" max="5656" width="2.6640625" style="459" customWidth="1"/>
    <col min="5657" max="5657" width="1.6640625" style="459" customWidth="1"/>
    <col min="5658" max="5659" width="2" style="459" customWidth="1"/>
    <col min="5660" max="5660" width="6.5" style="459" customWidth="1"/>
    <col min="5661" max="5895" width="8.6640625" style="459"/>
    <col min="5896" max="5896" width="2.1640625" style="459" customWidth="1"/>
    <col min="5897" max="5897" width="2.08203125" style="459" customWidth="1"/>
    <col min="5898" max="5898" width="1" style="459" customWidth="1"/>
    <col min="5899" max="5899" width="20.4140625" style="459" customWidth="1"/>
    <col min="5900" max="5900" width="1.08203125" style="459" customWidth="1"/>
    <col min="5901" max="5902" width="10.58203125" style="459" customWidth="1"/>
    <col min="5903" max="5903" width="1.58203125" style="459" customWidth="1"/>
    <col min="5904" max="5904" width="6.1640625" style="459" customWidth="1"/>
    <col min="5905" max="5905" width="4" style="459" customWidth="1"/>
    <col min="5906" max="5906" width="3.1640625" style="459" customWidth="1"/>
    <col min="5907" max="5907" width="0.6640625" style="459" customWidth="1"/>
    <col min="5908" max="5908" width="3" style="459" customWidth="1"/>
    <col min="5909" max="5909" width="3.1640625" style="459" customWidth="1"/>
    <col min="5910" max="5910" width="2.6640625" style="459" customWidth="1"/>
    <col min="5911" max="5911" width="3.1640625" style="459" customWidth="1"/>
    <col min="5912" max="5912" width="2.6640625" style="459" customWidth="1"/>
    <col min="5913" max="5913" width="1.6640625" style="459" customWidth="1"/>
    <col min="5914" max="5915" width="2" style="459" customWidth="1"/>
    <col min="5916" max="5916" width="6.5" style="459" customWidth="1"/>
    <col min="5917" max="6151" width="8.6640625" style="459"/>
    <col min="6152" max="6152" width="2.1640625" style="459" customWidth="1"/>
    <col min="6153" max="6153" width="2.08203125" style="459" customWidth="1"/>
    <col min="6154" max="6154" width="1" style="459" customWidth="1"/>
    <col min="6155" max="6155" width="20.4140625" style="459" customWidth="1"/>
    <col min="6156" max="6156" width="1.08203125" style="459" customWidth="1"/>
    <col min="6157" max="6158" width="10.58203125" style="459" customWidth="1"/>
    <col min="6159" max="6159" width="1.58203125" style="459" customWidth="1"/>
    <col min="6160" max="6160" width="6.1640625" style="459" customWidth="1"/>
    <col min="6161" max="6161" width="4" style="459" customWidth="1"/>
    <col min="6162" max="6162" width="3.1640625" style="459" customWidth="1"/>
    <col min="6163" max="6163" width="0.6640625" style="459" customWidth="1"/>
    <col min="6164" max="6164" width="3" style="459" customWidth="1"/>
    <col min="6165" max="6165" width="3.1640625" style="459" customWidth="1"/>
    <col min="6166" max="6166" width="2.6640625" style="459" customWidth="1"/>
    <col min="6167" max="6167" width="3.1640625" style="459" customWidth="1"/>
    <col min="6168" max="6168" width="2.6640625" style="459" customWidth="1"/>
    <col min="6169" max="6169" width="1.6640625" style="459" customWidth="1"/>
    <col min="6170" max="6171" width="2" style="459" customWidth="1"/>
    <col min="6172" max="6172" width="6.5" style="459" customWidth="1"/>
    <col min="6173" max="6407" width="8.6640625" style="459"/>
    <col min="6408" max="6408" width="2.1640625" style="459" customWidth="1"/>
    <col min="6409" max="6409" width="2.08203125" style="459" customWidth="1"/>
    <col min="6410" max="6410" width="1" style="459" customWidth="1"/>
    <col min="6411" max="6411" width="20.4140625" style="459" customWidth="1"/>
    <col min="6412" max="6412" width="1.08203125" style="459" customWidth="1"/>
    <col min="6413" max="6414" width="10.58203125" style="459" customWidth="1"/>
    <col min="6415" max="6415" width="1.58203125" style="459" customWidth="1"/>
    <col min="6416" max="6416" width="6.1640625" style="459" customWidth="1"/>
    <col min="6417" max="6417" width="4" style="459" customWidth="1"/>
    <col min="6418" max="6418" width="3.1640625" style="459" customWidth="1"/>
    <col min="6419" max="6419" width="0.6640625" style="459" customWidth="1"/>
    <col min="6420" max="6420" width="3" style="459" customWidth="1"/>
    <col min="6421" max="6421" width="3.1640625" style="459" customWidth="1"/>
    <col min="6422" max="6422" width="2.6640625" style="459" customWidth="1"/>
    <col min="6423" max="6423" width="3.1640625" style="459" customWidth="1"/>
    <col min="6424" max="6424" width="2.6640625" style="459" customWidth="1"/>
    <col min="6425" max="6425" width="1.6640625" style="459" customWidth="1"/>
    <col min="6426" max="6427" width="2" style="459" customWidth="1"/>
    <col min="6428" max="6428" width="6.5" style="459" customWidth="1"/>
    <col min="6429" max="6663" width="8.6640625" style="459"/>
    <col min="6664" max="6664" width="2.1640625" style="459" customWidth="1"/>
    <col min="6665" max="6665" width="2.08203125" style="459" customWidth="1"/>
    <col min="6666" max="6666" width="1" style="459" customWidth="1"/>
    <col min="6667" max="6667" width="20.4140625" style="459" customWidth="1"/>
    <col min="6668" max="6668" width="1.08203125" style="459" customWidth="1"/>
    <col min="6669" max="6670" width="10.58203125" style="459" customWidth="1"/>
    <col min="6671" max="6671" width="1.58203125" style="459" customWidth="1"/>
    <col min="6672" max="6672" width="6.1640625" style="459" customWidth="1"/>
    <col min="6673" max="6673" width="4" style="459" customWidth="1"/>
    <col min="6674" max="6674" width="3.1640625" style="459" customWidth="1"/>
    <col min="6675" max="6675" width="0.6640625" style="459" customWidth="1"/>
    <col min="6676" max="6676" width="3" style="459" customWidth="1"/>
    <col min="6677" max="6677" width="3.1640625" style="459" customWidth="1"/>
    <col min="6678" max="6678" width="2.6640625" style="459" customWidth="1"/>
    <col min="6679" max="6679" width="3.1640625" style="459" customWidth="1"/>
    <col min="6680" max="6680" width="2.6640625" style="459" customWidth="1"/>
    <col min="6681" max="6681" width="1.6640625" style="459" customWidth="1"/>
    <col min="6682" max="6683" width="2" style="459" customWidth="1"/>
    <col min="6684" max="6684" width="6.5" style="459" customWidth="1"/>
    <col min="6685" max="6919" width="8.6640625" style="459"/>
    <col min="6920" max="6920" width="2.1640625" style="459" customWidth="1"/>
    <col min="6921" max="6921" width="2.08203125" style="459" customWidth="1"/>
    <col min="6922" max="6922" width="1" style="459" customWidth="1"/>
    <col min="6923" max="6923" width="20.4140625" style="459" customWidth="1"/>
    <col min="6924" max="6924" width="1.08203125" style="459" customWidth="1"/>
    <col min="6925" max="6926" width="10.58203125" style="459" customWidth="1"/>
    <col min="6927" max="6927" width="1.58203125" style="459" customWidth="1"/>
    <col min="6928" max="6928" width="6.1640625" style="459" customWidth="1"/>
    <col min="6929" max="6929" width="4" style="459" customWidth="1"/>
    <col min="6930" max="6930" width="3.1640625" style="459" customWidth="1"/>
    <col min="6931" max="6931" width="0.6640625" style="459" customWidth="1"/>
    <col min="6932" max="6932" width="3" style="459" customWidth="1"/>
    <col min="6933" max="6933" width="3.1640625" style="459" customWidth="1"/>
    <col min="6934" max="6934" width="2.6640625" style="459" customWidth="1"/>
    <col min="6935" max="6935" width="3.1640625" style="459" customWidth="1"/>
    <col min="6936" max="6936" width="2.6640625" style="459" customWidth="1"/>
    <col min="6937" max="6937" width="1.6640625" style="459" customWidth="1"/>
    <col min="6938" max="6939" width="2" style="459" customWidth="1"/>
    <col min="6940" max="6940" width="6.5" style="459" customWidth="1"/>
    <col min="6941" max="7175" width="8.6640625" style="459"/>
    <col min="7176" max="7176" width="2.1640625" style="459" customWidth="1"/>
    <col min="7177" max="7177" width="2.08203125" style="459" customWidth="1"/>
    <col min="7178" max="7178" width="1" style="459" customWidth="1"/>
    <col min="7179" max="7179" width="20.4140625" style="459" customWidth="1"/>
    <col min="7180" max="7180" width="1.08203125" style="459" customWidth="1"/>
    <col min="7181" max="7182" width="10.58203125" style="459" customWidth="1"/>
    <col min="7183" max="7183" width="1.58203125" style="459" customWidth="1"/>
    <col min="7184" max="7184" width="6.1640625" style="459" customWidth="1"/>
    <col min="7185" max="7185" width="4" style="459" customWidth="1"/>
    <col min="7186" max="7186" width="3.1640625" style="459" customWidth="1"/>
    <col min="7187" max="7187" width="0.6640625" style="459" customWidth="1"/>
    <col min="7188" max="7188" width="3" style="459" customWidth="1"/>
    <col min="7189" max="7189" width="3.1640625" style="459" customWidth="1"/>
    <col min="7190" max="7190" width="2.6640625" style="459" customWidth="1"/>
    <col min="7191" max="7191" width="3.1640625" style="459" customWidth="1"/>
    <col min="7192" max="7192" width="2.6640625" style="459" customWidth="1"/>
    <col min="7193" max="7193" width="1.6640625" style="459" customWidth="1"/>
    <col min="7194" max="7195" width="2" style="459" customWidth="1"/>
    <col min="7196" max="7196" width="6.5" style="459" customWidth="1"/>
    <col min="7197" max="7431" width="8.6640625" style="459"/>
    <col min="7432" max="7432" width="2.1640625" style="459" customWidth="1"/>
    <col min="7433" max="7433" width="2.08203125" style="459" customWidth="1"/>
    <col min="7434" max="7434" width="1" style="459" customWidth="1"/>
    <col min="7435" max="7435" width="20.4140625" style="459" customWidth="1"/>
    <col min="7436" max="7436" width="1.08203125" style="459" customWidth="1"/>
    <col min="7437" max="7438" width="10.58203125" style="459" customWidth="1"/>
    <col min="7439" max="7439" width="1.58203125" style="459" customWidth="1"/>
    <col min="7440" max="7440" width="6.1640625" style="459" customWidth="1"/>
    <col min="7441" max="7441" width="4" style="459" customWidth="1"/>
    <col min="7442" max="7442" width="3.1640625" style="459" customWidth="1"/>
    <col min="7443" max="7443" width="0.6640625" style="459" customWidth="1"/>
    <col min="7444" max="7444" width="3" style="459" customWidth="1"/>
    <col min="7445" max="7445" width="3.1640625" style="459" customWidth="1"/>
    <col min="7446" max="7446" width="2.6640625" style="459" customWidth="1"/>
    <col min="7447" max="7447" width="3.1640625" style="459" customWidth="1"/>
    <col min="7448" max="7448" width="2.6640625" style="459" customWidth="1"/>
    <col min="7449" max="7449" width="1.6640625" style="459" customWidth="1"/>
    <col min="7450" max="7451" width="2" style="459" customWidth="1"/>
    <col min="7452" max="7452" width="6.5" style="459" customWidth="1"/>
    <col min="7453" max="7687" width="8.6640625" style="459"/>
    <col min="7688" max="7688" width="2.1640625" style="459" customWidth="1"/>
    <col min="7689" max="7689" width="2.08203125" style="459" customWidth="1"/>
    <col min="7690" max="7690" width="1" style="459" customWidth="1"/>
    <col min="7691" max="7691" width="20.4140625" style="459" customWidth="1"/>
    <col min="7692" max="7692" width="1.08203125" style="459" customWidth="1"/>
    <col min="7693" max="7694" width="10.58203125" style="459" customWidth="1"/>
    <col min="7695" max="7695" width="1.58203125" style="459" customWidth="1"/>
    <col min="7696" max="7696" width="6.1640625" style="459" customWidth="1"/>
    <col min="7697" max="7697" width="4" style="459" customWidth="1"/>
    <col min="7698" max="7698" width="3.1640625" style="459" customWidth="1"/>
    <col min="7699" max="7699" width="0.6640625" style="459" customWidth="1"/>
    <col min="7700" max="7700" width="3" style="459" customWidth="1"/>
    <col min="7701" max="7701" width="3.1640625" style="459" customWidth="1"/>
    <col min="7702" max="7702" width="2.6640625" style="459" customWidth="1"/>
    <col min="7703" max="7703" width="3.1640625" style="459" customWidth="1"/>
    <col min="7704" max="7704" width="2.6640625" style="459" customWidth="1"/>
    <col min="7705" max="7705" width="1.6640625" style="459" customWidth="1"/>
    <col min="7706" max="7707" width="2" style="459" customWidth="1"/>
    <col min="7708" max="7708" width="6.5" style="459" customWidth="1"/>
    <col min="7709" max="7943" width="8.6640625" style="459"/>
    <col min="7944" max="7944" width="2.1640625" style="459" customWidth="1"/>
    <col min="7945" max="7945" width="2.08203125" style="459" customWidth="1"/>
    <col min="7946" max="7946" width="1" style="459" customWidth="1"/>
    <col min="7947" max="7947" width="20.4140625" style="459" customWidth="1"/>
    <col min="7948" max="7948" width="1.08203125" style="459" customWidth="1"/>
    <col min="7949" max="7950" width="10.58203125" style="459" customWidth="1"/>
    <col min="7951" max="7951" width="1.58203125" style="459" customWidth="1"/>
    <col min="7952" max="7952" width="6.1640625" style="459" customWidth="1"/>
    <col min="7953" max="7953" width="4" style="459" customWidth="1"/>
    <col min="7954" max="7954" width="3.1640625" style="459" customWidth="1"/>
    <col min="7955" max="7955" width="0.6640625" style="459" customWidth="1"/>
    <col min="7956" max="7956" width="3" style="459" customWidth="1"/>
    <col min="7957" max="7957" width="3.1640625" style="459" customWidth="1"/>
    <col min="7958" max="7958" width="2.6640625" style="459" customWidth="1"/>
    <col min="7959" max="7959" width="3.1640625" style="459" customWidth="1"/>
    <col min="7960" max="7960" width="2.6640625" style="459" customWidth="1"/>
    <col min="7961" max="7961" width="1.6640625" style="459" customWidth="1"/>
    <col min="7962" max="7963" width="2" style="459" customWidth="1"/>
    <col min="7964" max="7964" width="6.5" style="459" customWidth="1"/>
    <col min="7965" max="8199" width="8.6640625" style="459"/>
    <col min="8200" max="8200" width="2.1640625" style="459" customWidth="1"/>
    <col min="8201" max="8201" width="2.08203125" style="459" customWidth="1"/>
    <col min="8202" max="8202" width="1" style="459" customWidth="1"/>
    <col min="8203" max="8203" width="20.4140625" style="459" customWidth="1"/>
    <col min="8204" max="8204" width="1.08203125" style="459" customWidth="1"/>
    <col min="8205" max="8206" width="10.58203125" style="459" customWidth="1"/>
    <col min="8207" max="8207" width="1.58203125" style="459" customWidth="1"/>
    <col min="8208" max="8208" width="6.1640625" style="459" customWidth="1"/>
    <col min="8209" max="8209" width="4" style="459" customWidth="1"/>
    <col min="8210" max="8210" width="3.1640625" style="459" customWidth="1"/>
    <col min="8211" max="8211" width="0.6640625" style="459" customWidth="1"/>
    <col min="8212" max="8212" width="3" style="459" customWidth="1"/>
    <col min="8213" max="8213" width="3.1640625" style="459" customWidth="1"/>
    <col min="8214" max="8214" width="2.6640625" style="459" customWidth="1"/>
    <col min="8215" max="8215" width="3.1640625" style="459" customWidth="1"/>
    <col min="8216" max="8216" width="2.6640625" style="459" customWidth="1"/>
    <col min="8217" max="8217" width="1.6640625" style="459" customWidth="1"/>
    <col min="8218" max="8219" width="2" style="459" customWidth="1"/>
    <col min="8220" max="8220" width="6.5" style="459" customWidth="1"/>
    <col min="8221" max="8455" width="8.6640625" style="459"/>
    <col min="8456" max="8456" width="2.1640625" style="459" customWidth="1"/>
    <col min="8457" max="8457" width="2.08203125" style="459" customWidth="1"/>
    <col min="8458" max="8458" width="1" style="459" customWidth="1"/>
    <col min="8459" max="8459" width="20.4140625" style="459" customWidth="1"/>
    <col min="8460" max="8460" width="1.08203125" style="459" customWidth="1"/>
    <col min="8461" max="8462" width="10.58203125" style="459" customWidth="1"/>
    <col min="8463" max="8463" width="1.58203125" style="459" customWidth="1"/>
    <col min="8464" max="8464" width="6.1640625" style="459" customWidth="1"/>
    <col min="8465" max="8465" width="4" style="459" customWidth="1"/>
    <col min="8466" max="8466" width="3.1640625" style="459" customWidth="1"/>
    <col min="8467" max="8467" width="0.6640625" style="459" customWidth="1"/>
    <col min="8468" max="8468" width="3" style="459" customWidth="1"/>
    <col min="8469" max="8469" width="3.1640625" style="459" customWidth="1"/>
    <col min="8470" max="8470" width="2.6640625" style="459" customWidth="1"/>
    <col min="8471" max="8471" width="3.1640625" style="459" customWidth="1"/>
    <col min="8472" max="8472" width="2.6640625" style="459" customWidth="1"/>
    <col min="8473" max="8473" width="1.6640625" style="459" customWidth="1"/>
    <col min="8474" max="8475" width="2" style="459" customWidth="1"/>
    <col min="8476" max="8476" width="6.5" style="459" customWidth="1"/>
    <col min="8477" max="8711" width="8.6640625" style="459"/>
    <col min="8712" max="8712" width="2.1640625" style="459" customWidth="1"/>
    <col min="8713" max="8713" width="2.08203125" style="459" customWidth="1"/>
    <col min="8714" max="8714" width="1" style="459" customWidth="1"/>
    <col min="8715" max="8715" width="20.4140625" style="459" customWidth="1"/>
    <col min="8716" max="8716" width="1.08203125" style="459" customWidth="1"/>
    <col min="8717" max="8718" width="10.58203125" style="459" customWidth="1"/>
    <col min="8719" max="8719" width="1.58203125" style="459" customWidth="1"/>
    <col min="8720" max="8720" width="6.1640625" style="459" customWidth="1"/>
    <col min="8721" max="8721" width="4" style="459" customWidth="1"/>
    <col min="8722" max="8722" width="3.1640625" style="459" customWidth="1"/>
    <col min="8723" max="8723" width="0.6640625" style="459" customWidth="1"/>
    <col min="8724" max="8724" width="3" style="459" customWidth="1"/>
    <col min="8725" max="8725" width="3.1640625" style="459" customWidth="1"/>
    <col min="8726" max="8726" width="2.6640625" style="459" customWidth="1"/>
    <col min="8727" max="8727" width="3.1640625" style="459" customWidth="1"/>
    <col min="8728" max="8728" width="2.6640625" style="459" customWidth="1"/>
    <col min="8729" max="8729" width="1.6640625" style="459" customWidth="1"/>
    <col min="8730" max="8731" width="2" style="459" customWidth="1"/>
    <col min="8732" max="8732" width="6.5" style="459" customWidth="1"/>
    <col min="8733" max="8967" width="8.6640625" style="459"/>
    <col min="8968" max="8968" width="2.1640625" style="459" customWidth="1"/>
    <col min="8969" max="8969" width="2.08203125" style="459" customWidth="1"/>
    <col min="8970" max="8970" width="1" style="459" customWidth="1"/>
    <col min="8971" max="8971" width="20.4140625" style="459" customWidth="1"/>
    <col min="8972" max="8972" width="1.08203125" style="459" customWidth="1"/>
    <col min="8973" max="8974" width="10.58203125" style="459" customWidth="1"/>
    <col min="8975" max="8975" width="1.58203125" style="459" customWidth="1"/>
    <col min="8976" max="8976" width="6.1640625" style="459" customWidth="1"/>
    <col min="8977" max="8977" width="4" style="459" customWidth="1"/>
    <col min="8978" max="8978" width="3.1640625" style="459" customWidth="1"/>
    <col min="8979" max="8979" width="0.6640625" style="459" customWidth="1"/>
    <col min="8980" max="8980" width="3" style="459" customWidth="1"/>
    <col min="8981" max="8981" width="3.1640625" style="459" customWidth="1"/>
    <col min="8982" max="8982" width="2.6640625" style="459" customWidth="1"/>
    <col min="8983" max="8983" width="3.1640625" style="459" customWidth="1"/>
    <col min="8984" max="8984" width="2.6640625" style="459" customWidth="1"/>
    <col min="8985" max="8985" width="1.6640625" style="459" customWidth="1"/>
    <col min="8986" max="8987" width="2" style="459" customWidth="1"/>
    <col min="8988" max="8988" width="6.5" style="459" customWidth="1"/>
    <col min="8989" max="9223" width="8.6640625" style="459"/>
    <col min="9224" max="9224" width="2.1640625" style="459" customWidth="1"/>
    <col min="9225" max="9225" width="2.08203125" style="459" customWidth="1"/>
    <col min="9226" max="9226" width="1" style="459" customWidth="1"/>
    <col min="9227" max="9227" width="20.4140625" style="459" customWidth="1"/>
    <col min="9228" max="9228" width="1.08203125" style="459" customWidth="1"/>
    <col min="9229" max="9230" width="10.58203125" style="459" customWidth="1"/>
    <col min="9231" max="9231" width="1.58203125" style="459" customWidth="1"/>
    <col min="9232" max="9232" width="6.1640625" style="459" customWidth="1"/>
    <col min="9233" max="9233" width="4" style="459" customWidth="1"/>
    <col min="9234" max="9234" width="3.1640625" style="459" customWidth="1"/>
    <col min="9235" max="9235" width="0.6640625" style="459" customWidth="1"/>
    <col min="9236" max="9236" width="3" style="459" customWidth="1"/>
    <col min="9237" max="9237" width="3.1640625" style="459" customWidth="1"/>
    <col min="9238" max="9238" width="2.6640625" style="459" customWidth="1"/>
    <col min="9239" max="9239" width="3.1640625" style="459" customWidth="1"/>
    <col min="9240" max="9240" width="2.6640625" style="459" customWidth="1"/>
    <col min="9241" max="9241" width="1.6640625" style="459" customWidth="1"/>
    <col min="9242" max="9243" width="2" style="459" customWidth="1"/>
    <col min="9244" max="9244" width="6.5" style="459" customWidth="1"/>
    <col min="9245" max="9479" width="8.6640625" style="459"/>
    <col min="9480" max="9480" width="2.1640625" style="459" customWidth="1"/>
    <col min="9481" max="9481" width="2.08203125" style="459" customWidth="1"/>
    <col min="9482" max="9482" width="1" style="459" customWidth="1"/>
    <col min="9483" max="9483" width="20.4140625" style="459" customWidth="1"/>
    <col min="9484" max="9484" width="1.08203125" style="459" customWidth="1"/>
    <col min="9485" max="9486" width="10.58203125" style="459" customWidth="1"/>
    <col min="9487" max="9487" width="1.58203125" style="459" customWidth="1"/>
    <col min="9488" max="9488" width="6.1640625" style="459" customWidth="1"/>
    <col min="9489" max="9489" width="4" style="459" customWidth="1"/>
    <col min="9490" max="9490" width="3.1640625" style="459" customWidth="1"/>
    <col min="9491" max="9491" width="0.6640625" style="459" customWidth="1"/>
    <col min="9492" max="9492" width="3" style="459" customWidth="1"/>
    <col min="9493" max="9493" width="3.1640625" style="459" customWidth="1"/>
    <col min="9494" max="9494" width="2.6640625" style="459" customWidth="1"/>
    <col min="9495" max="9495" width="3.1640625" style="459" customWidth="1"/>
    <col min="9496" max="9496" width="2.6640625" style="459" customWidth="1"/>
    <col min="9497" max="9497" width="1.6640625" style="459" customWidth="1"/>
    <col min="9498" max="9499" width="2" style="459" customWidth="1"/>
    <col min="9500" max="9500" width="6.5" style="459" customWidth="1"/>
    <col min="9501" max="9735" width="8.6640625" style="459"/>
    <col min="9736" max="9736" width="2.1640625" style="459" customWidth="1"/>
    <col min="9737" max="9737" width="2.08203125" style="459" customWidth="1"/>
    <col min="9738" max="9738" width="1" style="459" customWidth="1"/>
    <col min="9739" max="9739" width="20.4140625" style="459" customWidth="1"/>
    <col min="9740" max="9740" width="1.08203125" style="459" customWidth="1"/>
    <col min="9741" max="9742" width="10.58203125" style="459" customWidth="1"/>
    <col min="9743" max="9743" width="1.58203125" style="459" customWidth="1"/>
    <col min="9744" max="9744" width="6.1640625" style="459" customWidth="1"/>
    <col min="9745" max="9745" width="4" style="459" customWidth="1"/>
    <col min="9746" max="9746" width="3.1640625" style="459" customWidth="1"/>
    <col min="9747" max="9747" width="0.6640625" style="459" customWidth="1"/>
    <col min="9748" max="9748" width="3" style="459" customWidth="1"/>
    <col min="9749" max="9749" width="3.1640625" style="459" customWidth="1"/>
    <col min="9750" max="9750" width="2.6640625" style="459" customWidth="1"/>
    <col min="9751" max="9751" width="3.1640625" style="459" customWidth="1"/>
    <col min="9752" max="9752" width="2.6640625" style="459" customWidth="1"/>
    <col min="9753" max="9753" width="1.6640625" style="459" customWidth="1"/>
    <col min="9754" max="9755" width="2" style="459" customWidth="1"/>
    <col min="9756" max="9756" width="6.5" style="459" customWidth="1"/>
    <col min="9757" max="9991" width="8.6640625" style="459"/>
    <col min="9992" max="9992" width="2.1640625" style="459" customWidth="1"/>
    <col min="9993" max="9993" width="2.08203125" style="459" customWidth="1"/>
    <col min="9994" max="9994" width="1" style="459" customWidth="1"/>
    <col min="9995" max="9995" width="20.4140625" style="459" customWidth="1"/>
    <col min="9996" max="9996" width="1.08203125" style="459" customWidth="1"/>
    <col min="9997" max="9998" width="10.58203125" style="459" customWidth="1"/>
    <col min="9999" max="9999" width="1.58203125" style="459" customWidth="1"/>
    <col min="10000" max="10000" width="6.1640625" style="459" customWidth="1"/>
    <col min="10001" max="10001" width="4" style="459" customWidth="1"/>
    <col min="10002" max="10002" width="3.1640625" style="459" customWidth="1"/>
    <col min="10003" max="10003" width="0.6640625" style="459" customWidth="1"/>
    <col min="10004" max="10004" width="3" style="459" customWidth="1"/>
    <col min="10005" max="10005" width="3.1640625" style="459" customWidth="1"/>
    <col min="10006" max="10006" width="2.6640625" style="459" customWidth="1"/>
    <col min="10007" max="10007" width="3.1640625" style="459" customWidth="1"/>
    <col min="10008" max="10008" width="2.6640625" style="459" customWidth="1"/>
    <col min="10009" max="10009" width="1.6640625" style="459" customWidth="1"/>
    <col min="10010" max="10011" width="2" style="459" customWidth="1"/>
    <col min="10012" max="10012" width="6.5" style="459" customWidth="1"/>
    <col min="10013" max="10247" width="8.6640625" style="459"/>
    <col min="10248" max="10248" width="2.1640625" style="459" customWidth="1"/>
    <col min="10249" max="10249" width="2.08203125" style="459" customWidth="1"/>
    <col min="10250" max="10250" width="1" style="459" customWidth="1"/>
    <col min="10251" max="10251" width="20.4140625" style="459" customWidth="1"/>
    <col min="10252" max="10252" width="1.08203125" style="459" customWidth="1"/>
    <col min="10253" max="10254" width="10.58203125" style="459" customWidth="1"/>
    <col min="10255" max="10255" width="1.58203125" style="459" customWidth="1"/>
    <col min="10256" max="10256" width="6.1640625" style="459" customWidth="1"/>
    <col min="10257" max="10257" width="4" style="459" customWidth="1"/>
    <col min="10258" max="10258" width="3.1640625" style="459" customWidth="1"/>
    <col min="10259" max="10259" width="0.6640625" style="459" customWidth="1"/>
    <col min="10260" max="10260" width="3" style="459" customWidth="1"/>
    <col min="10261" max="10261" width="3.1640625" style="459" customWidth="1"/>
    <col min="10262" max="10262" width="2.6640625" style="459" customWidth="1"/>
    <col min="10263" max="10263" width="3.1640625" style="459" customWidth="1"/>
    <col min="10264" max="10264" width="2.6640625" style="459" customWidth="1"/>
    <col min="10265" max="10265" width="1.6640625" style="459" customWidth="1"/>
    <col min="10266" max="10267" width="2" style="459" customWidth="1"/>
    <col min="10268" max="10268" width="6.5" style="459" customWidth="1"/>
    <col min="10269" max="10503" width="8.6640625" style="459"/>
    <col min="10504" max="10504" width="2.1640625" style="459" customWidth="1"/>
    <col min="10505" max="10505" width="2.08203125" style="459" customWidth="1"/>
    <col min="10506" max="10506" width="1" style="459" customWidth="1"/>
    <col min="10507" max="10507" width="20.4140625" style="459" customWidth="1"/>
    <col min="10508" max="10508" width="1.08203125" style="459" customWidth="1"/>
    <col min="10509" max="10510" width="10.58203125" style="459" customWidth="1"/>
    <col min="10511" max="10511" width="1.58203125" style="459" customWidth="1"/>
    <col min="10512" max="10512" width="6.1640625" style="459" customWidth="1"/>
    <col min="10513" max="10513" width="4" style="459" customWidth="1"/>
    <col min="10514" max="10514" width="3.1640625" style="459" customWidth="1"/>
    <col min="10515" max="10515" width="0.6640625" style="459" customWidth="1"/>
    <col min="10516" max="10516" width="3" style="459" customWidth="1"/>
    <col min="10517" max="10517" width="3.1640625" style="459" customWidth="1"/>
    <col min="10518" max="10518" width="2.6640625" style="459" customWidth="1"/>
    <col min="10519" max="10519" width="3.1640625" style="459" customWidth="1"/>
    <col min="10520" max="10520" width="2.6640625" style="459" customWidth="1"/>
    <col min="10521" max="10521" width="1.6640625" style="459" customWidth="1"/>
    <col min="10522" max="10523" width="2" style="459" customWidth="1"/>
    <col min="10524" max="10524" width="6.5" style="459" customWidth="1"/>
    <col min="10525" max="10759" width="8.6640625" style="459"/>
    <col min="10760" max="10760" width="2.1640625" style="459" customWidth="1"/>
    <col min="10761" max="10761" width="2.08203125" style="459" customWidth="1"/>
    <col min="10762" max="10762" width="1" style="459" customWidth="1"/>
    <col min="10763" max="10763" width="20.4140625" style="459" customWidth="1"/>
    <col min="10764" max="10764" width="1.08203125" style="459" customWidth="1"/>
    <col min="10765" max="10766" width="10.58203125" style="459" customWidth="1"/>
    <col min="10767" max="10767" width="1.58203125" style="459" customWidth="1"/>
    <col min="10768" max="10768" width="6.1640625" style="459" customWidth="1"/>
    <col min="10769" max="10769" width="4" style="459" customWidth="1"/>
    <col min="10770" max="10770" width="3.1640625" style="459" customWidth="1"/>
    <col min="10771" max="10771" width="0.6640625" style="459" customWidth="1"/>
    <col min="10772" max="10772" width="3" style="459" customWidth="1"/>
    <col min="10773" max="10773" width="3.1640625" style="459" customWidth="1"/>
    <col min="10774" max="10774" width="2.6640625" style="459" customWidth="1"/>
    <col min="10775" max="10775" width="3.1640625" style="459" customWidth="1"/>
    <col min="10776" max="10776" width="2.6640625" style="459" customWidth="1"/>
    <col min="10777" max="10777" width="1.6640625" style="459" customWidth="1"/>
    <col min="10778" max="10779" width="2" style="459" customWidth="1"/>
    <col min="10780" max="10780" width="6.5" style="459" customWidth="1"/>
    <col min="10781" max="11015" width="8.6640625" style="459"/>
    <col min="11016" max="11016" width="2.1640625" style="459" customWidth="1"/>
    <col min="11017" max="11017" width="2.08203125" style="459" customWidth="1"/>
    <col min="11018" max="11018" width="1" style="459" customWidth="1"/>
    <col min="11019" max="11019" width="20.4140625" style="459" customWidth="1"/>
    <col min="11020" max="11020" width="1.08203125" style="459" customWidth="1"/>
    <col min="11021" max="11022" width="10.58203125" style="459" customWidth="1"/>
    <col min="11023" max="11023" width="1.58203125" style="459" customWidth="1"/>
    <col min="11024" max="11024" width="6.1640625" style="459" customWidth="1"/>
    <col min="11025" max="11025" width="4" style="459" customWidth="1"/>
    <col min="11026" max="11026" width="3.1640625" style="459" customWidth="1"/>
    <col min="11027" max="11027" width="0.6640625" style="459" customWidth="1"/>
    <col min="11028" max="11028" width="3" style="459" customWidth="1"/>
    <col min="11029" max="11029" width="3.1640625" style="459" customWidth="1"/>
    <col min="11030" max="11030" width="2.6640625" style="459" customWidth="1"/>
    <col min="11031" max="11031" width="3.1640625" style="459" customWidth="1"/>
    <col min="11032" max="11032" width="2.6640625" style="459" customWidth="1"/>
    <col min="11033" max="11033" width="1.6640625" style="459" customWidth="1"/>
    <col min="11034" max="11035" width="2" style="459" customWidth="1"/>
    <col min="11036" max="11036" width="6.5" style="459" customWidth="1"/>
    <col min="11037" max="11271" width="8.6640625" style="459"/>
    <col min="11272" max="11272" width="2.1640625" style="459" customWidth="1"/>
    <col min="11273" max="11273" width="2.08203125" style="459" customWidth="1"/>
    <col min="11274" max="11274" width="1" style="459" customWidth="1"/>
    <col min="11275" max="11275" width="20.4140625" style="459" customWidth="1"/>
    <col min="11276" max="11276" width="1.08203125" style="459" customWidth="1"/>
    <col min="11277" max="11278" width="10.58203125" style="459" customWidth="1"/>
    <col min="11279" max="11279" width="1.58203125" style="459" customWidth="1"/>
    <col min="11280" max="11280" width="6.1640625" style="459" customWidth="1"/>
    <col min="11281" max="11281" width="4" style="459" customWidth="1"/>
    <col min="11282" max="11282" width="3.1640625" style="459" customWidth="1"/>
    <col min="11283" max="11283" width="0.6640625" style="459" customWidth="1"/>
    <col min="11284" max="11284" width="3" style="459" customWidth="1"/>
    <col min="11285" max="11285" width="3.1640625" style="459" customWidth="1"/>
    <col min="11286" max="11286" width="2.6640625" style="459" customWidth="1"/>
    <col min="11287" max="11287" width="3.1640625" style="459" customWidth="1"/>
    <col min="11288" max="11288" width="2.6640625" style="459" customWidth="1"/>
    <col min="11289" max="11289" width="1.6640625" style="459" customWidth="1"/>
    <col min="11290" max="11291" width="2" style="459" customWidth="1"/>
    <col min="11292" max="11292" width="6.5" style="459" customWidth="1"/>
    <col min="11293" max="11527" width="8.6640625" style="459"/>
    <col min="11528" max="11528" width="2.1640625" style="459" customWidth="1"/>
    <col min="11529" max="11529" width="2.08203125" style="459" customWidth="1"/>
    <col min="11530" max="11530" width="1" style="459" customWidth="1"/>
    <col min="11531" max="11531" width="20.4140625" style="459" customWidth="1"/>
    <col min="11532" max="11532" width="1.08203125" style="459" customWidth="1"/>
    <col min="11533" max="11534" width="10.58203125" style="459" customWidth="1"/>
    <col min="11535" max="11535" width="1.58203125" style="459" customWidth="1"/>
    <col min="11536" max="11536" width="6.1640625" style="459" customWidth="1"/>
    <col min="11537" max="11537" width="4" style="459" customWidth="1"/>
    <col min="11538" max="11538" width="3.1640625" style="459" customWidth="1"/>
    <col min="11539" max="11539" width="0.6640625" style="459" customWidth="1"/>
    <col min="11540" max="11540" width="3" style="459" customWidth="1"/>
    <col min="11541" max="11541" width="3.1640625" style="459" customWidth="1"/>
    <col min="11542" max="11542" width="2.6640625" style="459" customWidth="1"/>
    <col min="11543" max="11543" width="3.1640625" style="459" customWidth="1"/>
    <col min="11544" max="11544" width="2.6640625" style="459" customWidth="1"/>
    <col min="11545" max="11545" width="1.6640625" style="459" customWidth="1"/>
    <col min="11546" max="11547" width="2" style="459" customWidth="1"/>
    <col min="11548" max="11548" width="6.5" style="459" customWidth="1"/>
    <col min="11549" max="11783" width="8.6640625" style="459"/>
    <col min="11784" max="11784" width="2.1640625" style="459" customWidth="1"/>
    <col min="11785" max="11785" width="2.08203125" style="459" customWidth="1"/>
    <col min="11786" max="11786" width="1" style="459" customWidth="1"/>
    <col min="11787" max="11787" width="20.4140625" style="459" customWidth="1"/>
    <col min="11788" max="11788" width="1.08203125" style="459" customWidth="1"/>
    <col min="11789" max="11790" width="10.58203125" style="459" customWidth="1"/>
    <col min="11791" max="11791" width="1.58203125" style="459" customWidth="1"/>
    <col min="11792" max="11792" width="6.1640625" style="459" customWidth="1"/>
    <col min="11793" max="11793" width="4" style="459" customWidth="1"/>
    <col min="11794" max="11794" width="3.1640625" style="459" customWidth="1"/>
    <col min="11795" max="11795" width="0.6640625" style="459" customWidth="1"/>
    <col min="11796" max="11796" width="3" style="459" customWidth="1"/>
    <col min="11797" max="11797" width="3.1640625" style="459" customWidth="1"/>
    <col min="11798" max="11798" width="2.6640625" style="459" customWidth="1"/>
    <col min="11799" max="11799" width="3.1640625" style="459" customWidth="1"/>
    <col min="11800" max="11800" width="2.6640625" style="459" customWidth="1"/>
    <col min="11801" max="11801" width="1.6640625" style="459" customWidth="1"/>
    <col min="11802" max="11803" width="2" style="459" customWidth="1"/>
    <col min="11804" max="11804" width="6.5" style="459" customWidth="1"/>
    <col min="11805" max="12039" width="8.6640625" style="459"/>
    <col min="12040" max="12040" width="2.1640625" style="459" customWidth="1"/>
    <col min="12041" max="12041" width="2.08203125" style="459" customWidth="1"/>
    <col min="12042" max="12042" width="1" style="459" customWidth="1"/>
    <col min="12043" max="12043" width="20.4140625" style="459" customWidth="1"/>
    <col min="12044" max="12044" width="1.08203125" style="459" customWidth="1"/>
    <col min="12045" max="12046" width="10.58203125" style="459" customWidth="1"/>
    <col min="12047" max="12047" width="1.58203125" style="459" customWidth="1"/>
    <col min="12048" max="12048" width="6.1640625" style="459" customWidth="1"/>
    <col min="12049" max="12049" width="4" style="459" customWidth="1"/>
    <col min="12050" max="12050" width="3.1640625" style="459" customWidth="1"/>
    <col min="12051" max="12051" width="0.6640625" style="459" customWidth="1"/>
    <col min="12052" max="12052" width="3" style="459" customWidth="1"/>
    <col min="12053" max="12053" width="3.1640625" style="459" customWidth="1"/>
    <col min="12054" max="12054" width="2.6640625" style="459" customWidth="1"/>
    <col min="12055" max="12055" width="3.1640625" style="459" customWidth="1"/>
    <col min="12056" max="12056" width="2.6640625" style="459" customWidth="1"/>
    <col min="12057" max="12057" width="1.6640625" style="459" customWidth="1"/>
    <col min="12058" max="12059" width="2" style="459" customWidth="1"/>
    <col min="12060" max="12060" width="6.5" style="459" customWidth="1"/>
    <col min="12061" max="12295" width="8.6640625" style="459"/>
    <col min="12296" max="12296" width="2.1640625" style="459" customWidth="1"/>
    <col min="12297" max="12297" width="2.08203125" style="459" customWidth="1"/>
    <col min="12298" max="12298" width="1" style="459" customWidth="1"/>
    <col min="12299" max="12299" width="20.4140625" style="459" customWidth="1"/>
    <col min="12300" max="12300" width="1.08203125" style="459" customWidth="1"/>
    <col min="12301" max="12302" width="10.58203125" style="459" customWidth="1"/>
    <col min="12303" max="12303" width="1.58203125" style="459" customWidth="1"/>
    <col min="12304" max="12304" width="6.1640625" style="459" customWidth="1"/>
    <col min="12305" max="12305" width="4" style="459" customWidth="1"/>
    <col min="12306" max="12306" width="3.1640625" style="459" customWidth="1"/>
    <col min="12307" max="12307" width="0.6640625" style="459" customWidth="1"/>
    <col min="12308" max="12308" width="3" style="459" customWidth="1"/>
    <col min="12309" max="12309" width="3.1640625" style="459" customWidth="1"/>
    <col min="12310" max="12310" width="2.6640625" style="459" customWidth="1"/>
    <col min="12311" max="12311" width="3.1640625" style="459" customWidth="1"/>
    <col min="12312" max="12312" width="2.6640625" style="459" customWidth="1"/>
    <col min="12313" max="12313" width="1.6640625" style="459" customWidth="1"/>
    <col min="12314" max="12315" width="2" style="459" customWidth="1"/>
    <col min="12316" max="12316" width="6.5" style="459" customWidth="1"/>
    <col min="12317" max="12551" width="8.6640625" style="459"/>
    <col min="12552" max="12552" width="2.1640625" style="459" customWidth="1"/>
    <col min="12553" max="12553" width="2.08203125" style="459" customWidth="1"/>
    <col min="12554" max="12554" width="1" style="459" customWidth="1"/>
    <col min="12555" max="12555" width="20.4140625" style="459" customWidth="1"/>
    <col min="12556" max="12556" width="1.08203125" style="459" customWidth="1"/>
    <col min="12557" max="12558" width="10.58203125" style="459" customWidth="1"/>
    <col min="12559" max="12559" width="1.58203125" style="459" customWidth="1"/>
    <col min="12560" max="12560" width="6.1640625" style="459" customWidth="1"/>
    <col min="12561" max="12561" width="4" style="459" customWidth="1"/>
    <col min="12562" max="12562" width="3.1640625" style="459" customWidth="1"/>
    <col min="12563" max="12563" width="0.6640625" style="459" customWidth="1"/>
    <col min="12564" max="12564" width="3" style="459" customWidth="1"/>
    <col min="12565" max="12565" width="3.1640625" style="459" customWidth="1"/>
    <col min="12566" max="12566" width="2.6640625" style="459" customWidth="1"/>
    <col min="12567" max="12567" width="3.1640625" style="459" customWidth="1"/>
    <col min="12568" max="12568" width="2.6640625" style="459" customWidth="1"/>
    <col min="12569" max="12569" width="1.6640625" style="459" customWidth="1"/>
    <col min="12570" max="12571" width="2" style="459" customWidth="1"/>
    <col min="12572" max="12572" width="6.5" style="459" customWidth="1"/>
    <col min="12573" max="12807" width="8.6640625" style="459"/>
    <col min="12808" max="12808" width="2.1640625" style="459" customWidth="1"/>
    <col min="12809" max="12809" width="2.08203125" style="459" customWidth="1"/>
    <col min="12810" max="12810" width="1" style="459" customWidth="1"/>
    <col min="12811" max="12811" width="20.4140625" style="459" customWidth="1"/>
    <col min="12812" max="12812" width="1.08203125" style="459" customWidth="1"/>
    <col min="12813" max="12814" width="10.58203125" style="459" customWidth="1"/>
    <col min="12815" max="12815" width="1.58203125" style="459" customWidth="1"/>
    <col min="12816" max="12816" width="6.1640625" style="459" customWidth="1"/>
    <col min="12817" max="12817" width="4" style="459" customWidth="1"/>
    <col min="12818" max="12818" width="3.1640625" style="459" customWidth="1"/>
    <col min="12819" max="12819" width="0.6640625" style="459" customWidth="1"/>
    <col min="12820" max="12820" width="3" style="459" customWidth="1"/>
    <col min="12821" max="12821" width="3.1640625" style="459" customWidth="1"/>
    <col min="12822" max="12822" width="2.6640625" style="459" customWidth="1"/>
    <col min="12823" max="12823" width="3.1640625" style="459" customWidth="1"/>
    <col min="12824" max="12824" width="2.6640625" style="459" customWidth="1"/>
    <col min="12825" max="12825" width="1.6640625" style="459" customWidth="1"/>
    <col min="12826" max="12827" width="2" style="459" customWidth="1"/>
    <col min="12828" max="12828" width="6.5" style="459" customWidth="1"/>
    <col min="12829" max="13063" width="8.6640625" style="459"/>
    <col min="13064" max="13064" width="2.1640625" style="459" customWidth="1"/>
    <col min="13065" max="13065" width="2.08203125" style="459" customWidth="1"/>
    <col min="13066" max="13066" width="1" style="459" customWidth="1"/>
    <col min="13067" max="13067" width="20.4140625" style="459" customWidth="1"/>
    <col min="13068" max="13068" width="1.08203125" style="459" customWidth="1"/>
    <col min="13069" max="13070" width="10.58203125" style="459" customWidth="1"/>
    <col min="13071" max="13071" width="1.58203125" style="459" customWidth="1"/>
    <col min="13072" max="13072" width="6.1640625" style="459" customWidth="1"/>
    <col min="13073" max="13073" width="4" style="459" customWidth="1"/>
    <col min="13074" max="13074" width="3.1640625" style="459" customWidth="1"/>
    <col min="13075" max="13075" width="0.6640625" style="459" customWidth="1"/>
    <col min="13076" max="13076" width="3" style="459" customWidth="1"/>
    <col min="13077" max="13077" width="3.1640625" style="459" customWidth="1"/>
    <col min="13078" max="13078" width="2.6640625" style="459" customWidth="1"/>
    <col min="13079" max="13079" width="3.1640625" style="459" customWidth="1"/>
    <col min="13080" max="13080" width="2.6640625" style="459" customWidth="1"/>
    <col min="13081" max="13081" width="1.6640625" style="459" customWidth="1"/>
    <col min="13082" max="13083" width="2" style="459" customWidth="1"/>
    <col min="13084" max="13084" width="6.5" style="459" customWidth="1"/>
    <col min="13085" max="13319" width="8.6640625" style="459"/>
    <col min="13320" max="13320" width="2.1640625" style="459" customWidth="1"/>
    <col min="13321" max="13321" width="2.08203125" style="459" customWidth="1"/>
    <col min="13322" max="13322" width="1" style="459" customWidth="1"/>
    <col min="13323" max="13323" width="20.4140625" style="459" customWidth="1"/>
    <col min="13324" max="13324" width="1.08203125" style="459" customWidth="1"/>
    <col min="13325" max="13326" width="10.58203125" style="459" customWidth="1"/>
    <col min="13327" max="13327" width="1.58203125" style="459" customWidth="1"/>
    <col min="13328" max="13328" width="6.1640625" style="459" customWidth="1"/>
    <col min="13329" max="13329" width="4" style="459" customWidth="1"/>
    <col min="13330" max="13330" width="3.1640625" style="459" customWidth="1"/>
    <col min="13331" max="13331" width="0.6640625" style="459" customWidth="1"/>
    <col min="13332" max="13332" width="3" style="459" customWidth="1"/>
    <col min="13333" max="13333" width="3.1640625" style="459" customWidth="1"/>
    <col min="13334" max="13334" width="2.6640625" style="459" customWidth="1"/>
    <col min="13335" max="13335" width="3.1640625" style="459" customWidth="1"/>
    <col min="13336" max="13336" width="2.6640625" style="459" customWidth="1"/>
    <col min="13337" max="13337" width="1.6640625" style="459" customWidth="1"/>
    <col min="13338" max="13339" width="2" style="459" customWidth="1"/>
    <col min="13340" max="13340" width="6.5" style="459" customWidth="1"/>
    <col min="13341" max="13575" width="8.6640625" style="459"/>
    <col min="13576" max="13576" width="2.1640625" style="459" customWidth="1"/>
    <col min="13577" max="13577" width="2.08203125" style="459" customWidth="1"/>
    <col min="13578" max="13578" width="1" style="459" customWidth="1"/>
    <col min="13579" max="13579" width="20.4140625" style="459" customWidth="1"/>
    <col min="13580" max="13580" width="1.08203125" style="459" customWidth="1"/>
    <col min="13581" max="13582" width="10.58203125" style="459" customWidth="1"/>
    <col min="13583" max="13583" width="1.58203125" style="459" customWidth="1"/>
    <col min="13584" max="13584" width="6.1640625" style="459" customWidth="1"/>
    <col min="13585" max="13585" width="4" style="459" customWidth="1"/>
    <col min="13586" max="13586" width="3.1640625" style="459" customWidth="1"/>
    <col min="13587" max="13587" width="0.6640625" style="459" customWidth="1"/>
    <col min="13588" max="13588" width="3" style="459" customWidth="1"/>
    <col min="13589" max="13589" width="3.1640625" style="459" customWidth="1"/>
    <col min="13590" max="13590" width="2.6640625" style="459" customWidth="1"/>
    <col min="13591" max="13591" width="3.1640625" style="459" customWidth="1"/>
    <col min="13592" max="13592" width="2.6640625" style="459" customWidth="1"/>
    <col min="13593" max="13593" width="1.6640625" style="459" customWidth="1"/>
    <col min="13594" max="13595" width="2" style="459" customWidth="1"/>
    <col min="13596" max="13596" width="6.5" style="459" customWidth="1"/>
    <col min="13597" max="13831" width="8.6640625" style="459"/>
    <col min="13832" max="13832" width="2.1640625" style="459" customWidth="1"/>
    <col min="13833" max="13833" width="2.08203125" style="459" customWidth="1"/>
    <col min="13834" max="13834" width="1" style="459" customWidth="1"/>
    <col min="13835" max="13835" width="20.4140625" style="459" customWidth="1"/>
    <col min="13836" max="13836" width="1.08203125" style="459" customWidth="1"/>
    <col min="13837" max="13838" width="10.58203125" style="459" customWidth="1"/>
    <col min="13839" max="13839" width="1.58203125" style="459" customWidth="1"/>
    <col min="13840" max="13840" width="6.1640625" style="459" customWidth="1"/>
    <col min="13841" max="13841" width="4" style="459" customWidth="1"/>
    <col min="13842" max="13842" width="3.1640625" style="459" customWidth="1"/>
    <col min="13843" max="13843" width="0.6640625" style="459" customWidth="1"/>
    <col min="13844" max="13844" width="3" style="459" customWidth="1"/>
    <col min="13845" max="13845" width="3.1640625" style="459" customWidth="1"/>
    <col min="13846" max="13846" width="2.6640625" style="459" customWidth="1"/>
    <col min="13847" max="13847" width="3.1640625" style="459" customWidth="1"/>
    <col min="13848" max="13848" width="2.6640625" style="459" customWidth="1"/>
    <col min="13849" max="13849" width="1.6640625" style="459" customWidth="1"/>
    <col min="13850" max="13851" width="2" style="459" customWidth="1"/>
    <col min="13852" max="13852" width="6.5" style="459" customWidth="1"/>
    <col min="13853" max="14087" width="8.6640625" style="459"/>
    <col min="14088" max="14088" width="2.1640625" style="459" customWidth="1"/>
    <col min="14089" max="14089" width="2.08203125" style="459" customWidth="1"/>
    <col min="14090" max="14090" width="1" style="459" customWidth="1"/>
    <col min="14091" max="14091" width="20.4140625" style="459" customWidth="1"/>
    <col min="14092" max="14092" width="1.08203125" style="459" customWidth="1"/>
    <col min="14093" max="14094" width="10.58203125" style="459" customWidth="1"/>
    <col min="14095" max="14095" width="1.58203125" style="459" customWidth="1"/>
    <col min="14096" max="14096" width="6.1640625" style="459" customWidth="1"/>
    <col min="14097" max="14097" width="4" style="459" customWidth="1"/>
    <col min="14098" max="14098" width="3.1640625" style="459" customWidth="1"/>
    <col min="14099" max="14099" width="0.6640625" style="459" customWidth="1"/>
    <col min="14100" max="14100" width="3" style="459" customWidth="1"/>
    <col min="14101" max="14101" width="3.1640625" style="459" customWidth="1"/>
    <col min="14102" max="14102" width="2.6640625" style="459" customWidth="1"/>
    <col min="14103" max="14103" width="3.1640625" style="459" customWidth="1"/>
    <col min="14104" max="14104" width="2.6640625" style="459" customWidth="1"/>
    <col min="14105" max="14105" width="1.6640625" style="459" customWidth="1"/>
    <col min="14106" max="14107" width="2" style="459" customWidth="1"/>
    <col min="14108" max="14108" width="6.5" style="459" customWidth="1"/>
    <col min="14109" max="14343" width="8.6640625" style="459"/>
    <col min="14344" max="14344" width="2.1640625" style="459" customWidth="1"/>
    <col min="14345" max="14345" width="2.08203125" style="459" customWidth="1"/>
    <col min="14346" max="14346" width="1" style="459" customWidth="1"/>
    <col min="14347" max="14347" width="20.4140625" style="459" customWidth="1"/>
    <col min="14348" max="14348" width="1.08203125" style="459" customWidth="1"/>
    <col min="14349" max="14350" width="10.58203125" style="459" customWidth="1"/>
    <col min="14351" max="14351" width="1.58203125" style="459" customWidth="1"/>
    <col min="14352" max="14352" width="6.1640625" style="459" customWidth="1"/>
    <col min="14353" max="14353" width="4" style="459" customWidth="1"/>
    <col min="14354" max="14354" width="3.1640625" style="459" customWidth="1"/>
    <col min="14355" max="14355" width="0.6640625" style="459" customWidth="1"/>
    <col min="14356" max="14356" width="3" style="459" customWidth="1"/>
    <col min="14357" max="14357" width="3.1640625" style="459" customWidth="1"/>
    <col min="14358" max="14358" width="2.6640625" style="459" customWidth="1"/>
    <col min="14359" max="14359" width="3.1640625" style="459" customWidth="1"/>
    <col min="14360" max="14360" width="2.6640625" style="459" customWidth="1"/>
    <col min="14361" max="14361" width="1.6640625" style="459" customWidth="1"/>
    <col min="14362" max="14363" width="2" style="459" customWidth="1"/>
    <col min="14364" max="14364" width="6.5" style="459" customWidth="1"/>
    <col min="14365" max="14599" width="8.6640625" style="459"/>
    <col min="14600" max="14600" width="2.1640625" style="459" customWidth="1"/>
    <col min="14601" max="14601" width="2.08203125" style="459" customWidth="1"/>
    <col min="14602" max="14602" width="1" style="459" customWidth="1"/>
    <col min="14603" max="14603" width="20.4140625" style="459" customWidth="1"/>
    <col min="14604" max="14604" width="1.08203125" style="459" customWidth="1"/>
    <col min="14605" max="14606" width="10.58203125" style="459" customWidth="1"/>
    <col min="14607" max="14607" width="1.58203125" style="459" customWidth="1"/>
    <col min="14608" max="14608" width="6.1640625" style="459" customWidth="1"/>
    <col min="14609" max="14609" width="4" style="459" customWidth="1"/>
    <col min="14610" max="14610" width="3.1640625" style="459" customWidth="1"/>
    <col min="14611" max="14611" width="0.6640625" style="459" customWidth="1"/>
    <col min="14612" max="14612" width="3" style="459" customWidth="1"/>
    <col min="14613" max="14613" width="3.1640625" style="459" customWidth="1"/>
    <col min="14614" max="14614" width="2.6640625" style="459" customWidth="1"/>
    <col min="14615" max="14615" width="3.1640625" style="459" customWidth="1"/>
    <col min="14616" max="14616" width="2.6640625" style="459" customWidth="1"/>
    <col min="14617" max="14617" width="1.6640625" style="459" customWidth="1"/>
    <col min="14618" max="14619" width="2" style="459" customWidth="1"/>
    <col min="14620" max="14620" width="6.5" style="459" customWidth="1"/>
    <col min="14621" max="14855" width="8.6640625" style="459"/>
    <col min="14856" max="14856" width="2.1640625" style="459" customWidth="1"/>
    <col min="14857" max="14857" width="2.08203125" style="459" customWidth="1"/>
    <col min="14858" max="14858" width="1" style="459" customWidth="1"/>
    <col min="14859" max="14859" width="20.4140625" style="459" customWidth="1"/>
    <col min="14860" max="14860" width="1.08203125" style="459" customWidth="1"/>
    <col min="14861" max="14862" width="10.58203125" style="459" customWidth="1"/>
    <col min="14863" max="14863" width="1.58203125" style="459" customWidth="1"/>
    <col min="14864" max="14864" width="6.1640625" style="459" customWidth="1"/>
    <col min="14865" max="14865" width="4" style="459" customWidth="1"/>
    <col min="14866" max="14866" width="3.1640625" style="459" customWidth="1"/>
    <col min="14867" max="14867" width="0.6640625" style="459" customWidth="1"/>
    <col min="14868" max="14868" width="3" style="459" customWidth="1"/>
    <col min="14869" max="14869" width="3.1640625" style="459" customWidth="1"/>
    <col min="14870" max="14870" width="2.6640625" style="459" customWidth="1"/>
    <col min="14871" max="14871" width="3.1640625" style="459" customWidth="1"/>
    <col min="14872" max="14872" width="2.6640625" style="459" customWidth="1"/>
    <col min="14873" max="14873" width="1.6640625" style="459" customWidth="1"/>
    <col min="14874" max="14875" width="2" style="459" customWidth="1"/>
    <col min="14876" max="14876" width="6.5" style="459" customWidth="1"/>
    <col min="14877" max="15111" width="8.6640625" style="459"/>
    <col min="15112" max="15112" width="2.1640625" style="459" customWidth="1"/>
    <col min="15113" max="15113" width="2.08203125" style="459" customWidth="1"/>
    <col min="15114" max="15114" width="1" style="459" customWidth="1"/>
    <col min="15115" max="15115" width="20.4140625" style="459" customWidth="1"/>
    <col min="15116" max="15116" width="1.08203125" style="459" customWidth="1"/>
    <col min="15117" max="15118" width="10.58203125" style="459" customWidth="1"/>
    <col min="15119" max="15119" width="1.58203125" style="459" customWidth="1"/>
    <col min="15120" max="15120" width="6.1640625" style="459" customWidth="1"/>
    <col min="15121" max="15121" width="4" style="459" customWidth="1"/>
    <col min="15122" max="15122" width="3.1640625" style="459" customWidth="1"/>
    <col min="15123" max="15123" width="0.6640625" style="459" customWidth="1"/>
    <col min="15124" max="15124" width="3" style="459" customWidth="1"/>
    <col min="15125" max="15125" width="3.1640625" style="459" customWidth="1"/>
    <col min="15126" max="15126" width="2.6640625" style="459" customWidth="1"/>
    <col min="15127" max="15127" width="3.1640625" style="459" customWidth="1"/>
    <col min="15128" max="15128" width="2.6640625" style="459" customWidth="1"/>
    <col min="15129" max="15129" width="1.6640625" style="459" customWidth="1"/>
    <col min="15130" max="15131" width="2" style="459" customWidth="1"/>
    <col min="15132" max="15132" width="6.5" style="459" customWidth="1"/>
    <col min="15133" max="15367" width="8.6640625" style="459"/>
    <col min="15368" max="15368" width="2.1640625" style="459" customWidth="1"/>
    <col min="15369" max="15369" width="2.08203125" style="459" customWidth="1"/>
    <col min="15370" max="15370" width="1" style="459" customWidth="1"/>
    <col min="15371" max="15371" width="20.4140625" style="459" customWidth="1"/>
    <col min="15372" max="15372" width="1.08203125" style="459" customWidth="1"/>
    <col min="15373" max="15374" width="10.58203125" style="459" customWidth="1"/>
    <col min="15375" max="15375" width="1.58203125" style="459" customWidth="1"/>
    <col min="15376" max="15376" width="6.1640625" style="459" customWidth="1"/>
    <col min="15377" max="15377" width="4" style="459" customWidth="1"/>
    <col min="15378" max="15378" width="3.1640625" style="459" customWidth="1"/>
    <col min="15379" max="15379" width="0.6640625" style="459" customWidth="1"/>
    <col min="15380" max="15380" width="3" style="459" customWidth="1"/>
    <col min="15381" max="15381" width="3.1640625" style="459" customWidth="1"/>
    <col min="15382" max="15382" width="2.6640625" style="459" customWidth="1"/>
    <col min="15383" max="15383" width="3.1640625" style="459" customWidth="1"/>
    <col min="15384" max="15384" width="2.6640625" style="459" customWidth="1"/>
    <col min="15385" max="15385" width="1.6640625" style="459" customWidth="1"/>
    <col min="15386" max="15387" width="2" style="459" customWidth="1"/>
    <col min="15388" max="15388" width="6.5" style="459" customWidth="1"/>
    <col min="15389" max="15623" width="8.6640625" style="459"/>
    <col min="15624" max="15624" width="2.1640625" style="459" customWidth="1"/>
    <col min="15625" max="15625" width="2.08203125" style="459" customWidth="1"/>
    <col min="15626" max="15626" width="1" style="459" customWidth="1"/>
    <col min="15627" max="15627" width="20.4140625" style="459" customWidth="1"/>
    <col min="15628" max="15628" width="1.08203125" style="459" customWidth="1"/>
    <col min="15629" max="15630" width="10.58203125" style="459" customWidth="1"/>
    <col min="15631" max="15631" width="1.58203125" style="459" customWidth="1"/>
    <col min="15632" max="15632" width="6.1640625" style="459" customWidth="1"/>
    <col min="15633" max="15633" width="4" style="459" customWidth="1"/>
    <col min="15634" max="15634" width="3.1640625" style="459" customWidth="1"/>
    <col min="15635" max="15635" width="0.6640625" style="459" customWidth="1"/>
    <col min="15636" max="15636" width="3" style="459" customWidth="1"/>
    <col min="15637" max="15637" width="3.1640625" style="459" customWidth="1"/>
    <col min="15638" max="15638" width="2.6640625" style="459" customWidth="1"/>
    <col min="15639" max="15639" width="3.1640625" style="459" customWidth="1"/>
    <col min="15640" max="15640" width="2.6640625" style="459" customWidth="1"/>
    <col min="15641" max="15641" width="1.6640625" style="459" customWidth="1"/>
    <col min="15642" max="15643" width="2" style="459" customWidth="1"/>
    <col min="15644" max="15644" width="6.5" style="459" customWidth="1"/>
    <col min="15645" max="15879" width="8.6640625" style="459"/>
    <col min="15880" max="15880" width="2.1640625" style="459" customWidth="1"/>
    <col min="15881" max="15881" width="2.08203125" style="459" customWidth="1"/>
    <col min="15882" max="15882" width="1" style="459" customWidth="1"/>
    <col min="15883" max="15883" width="20.4140625" style="459" customWidth="1"/>
    <col min="15884" max="15884" width="1.08203125" style="459" customWidth="1"/>
    <col min="15885" max="15886" width="10.58203125" style="459" customWidth="1"/>
    <col min="15887" max="15887" width="1.58203125" style="459" customWidth="1"/>
    <col min="15888" max="15888" width="6.1640625" style="459" customWidth="1"/>
    <col min="15889" max="15889" width="4" style="459" customWidth="1"/>
    <col min="15890" max="15890" width="3.1640625" style="459" customWidth="1"/>
    <col min="15891" max="15891" width="0.6640625" style="459" customWidth="1"/>
    <col min="15892" max="15892" width="3" style="459" customWidth="1"/>
    <col min="15893" max="15893" width="3.1640625" style="459" customWidth="1"/>
    <col min="15894" max="15894" width="2.6640625" style="459" customWidth="1"/>
    <col min="15895" max="15895" width="3.1640625" style="459" customWidth="1"/>
    <col min="15896" max="15896" width="2.6640625" style="459" customWidth="1"/>
    <col min="15897" max="15897" width="1.6640625" style="459" customWidth="1"/>
    <col min="15898" max="15899" width="2" style="459" customWidth="1"/>
    <col min="15900" max="15900" width="6.5" style="459" customWidth="1"/>
    <col min="15901" max="16135" width="8.6640625" style="459"/>
    <col min="16136" max="16136" width="2.1640625" style="459" customWidth="1"/>
    <col min="16137" max="16137" width="2.08203125" style="459" customWidth="1"/>
    <col min="16138" max="16138" width="1" style="459" customWidth="1"/>
    <col min="16139" max="16139" width="20.4140625" style="459" customWidth="1"/>
    <col min="16140" max="16140" width="1.08203125" style="459" customWidth="1"/>
    <col min="16141" max="16142" width="10.58203125" style="459" customWidth="1"/>
    <col min="16143" max="16143" width="1.58203125" style="459" customWidth="1"/>
    <col min="16144" max="16144" width="6.1640625" style="459" customWidth="1"/>
    <col min="16145" max="16145" width="4" style="459" customWidth="1"/>
    <col min="16146" max="16146" width="3.1640625" style="459" customWidth="1"/>
    <col min="16147" max="16147" width="0.6640625" style="459" customWidth="1"/>
    <col min="16148" max="16148" width="3" style="459" customWidth="1"/>
    <col min="16149" max="16149" width="3.1640625" style="459" customWidth="1"/>
    <col min="16150" max="16150" width="2.6640625" style="459" customWidth="1"/>
    <col min="16151" max="16151" width="3.1640625" style="459" customWidth="1"/>
    <col min="16152" max="16152" width="2.6640625" style="459" customWidth="1"/>
    <col min="16153" max="16153" width="1.6640625" style="459" customWidth="1"/>
    <col min="16154" max="16155" width="2" style="459" customWidth="1"/>
    <col min="16156" max="16156" width="6.5" style="459" customWidth="1"/>
    <col min="16157" max="16384" width="8.6640625" style="459"/>
  </cols>
  <sheetData>
    <row r="1" spans="2:75" ht="20.25" customHeight="1">
      <c r="B1" s="460" t="s">
        <v>373</v>
      </c>
      <c r="AB1" s="460" t="s">
        <v>373</v>
      </c>
    </row>
    <row r="2" spans="2:75" ht="7.25" customHeight="1">
      <c r="S2" s="462"/>
      <c r="T2" s="462"/>
      <c r="X2" s="462"/>
      <c r="AS2" s="462"/>
      <c r="AT2" s="462"/>
      <c r="AX2" s="462"/>
    </row>
    <row r="3" spans="2:75" ht="18">
      <c r="Q3" s="1517" t="s">
        <v>61</v>
      </c>
      <c r="R3" s="1517"/>
      <c r="S3" s="100"/>
      <c r="T3" s="465" t="s">
        <v>338</v>
      </c>
      <c r="U3" s="22"/>
      <c r="V3" s="465" t="s">
        <v>339</v>
      </c>
      <c r="W3" s="22"/>
      <c r="X3" s="465" t="s">
        <v>340</v>
      </c>
      <c r="AQ3" s="1517" t="s">
        <v>61</v>
      </c>
      <c r="AR3" s="1517"/>
      <c r="AS3" s="501"/>
      <c r="AT3" s="465" t="s">
        <v>338</v>
      </c>
      <c r="AU3" s="465"/>
      <c r="AV3" s="465" t="s">
        <v>339</v>
      </c>
      <c r="AW3" s="465"/>
      <c r="AX3" s="465" t="s">
        <v>340</v>
      </c>
    </row>
    <row r="4" spans="2:75" ht="11.4" customHeight="1">
      <c r="Q4" s="464"/>
      <c r="R4" s="464"/>
      <c r="S4" s="465"/>
      <c r="T4" s="465"/>
      <c r="U4" s="465"/>
      <c r="V4" s="465"/>
      <c r="W4" s="465"/>
      <c r="X4" s="465"/>
      <c r="AQ4" s="464"/>
      <c r="AR4" s="464"/>
      <c r="AS4" s="465"/>
      <c r="AT4" s="465"/>
      <c r="AU4" s="465"/>
      <c r="AV4" s="465"/>
      <c r="AW4" s="465"/>
      <c r="AX4" s="465"/>
    </row>
    <row r="5" spans="2:75" ht="12" customHeight="1">
      <c r="N5" s="398" t="s">
        <v>394</v>
      </c>
      <c r="P5" s="427"/>
      <c r="Q5" s="427"/>
      <c r="R5" s="427"/>
      <c r="S5" s="427"/>
      <c r="T5" s="466"/>
      <c r="U5" s="466"/>
      <c r="V5" s="466"/>
      <c r="W5" s="466"/>
      <c r="X5" s="466"/>
      <c r="AN5" s="398" t="s">
        <v>394</v>
      </c>
      <c r="AP5" s="427"/>
      <c r="AQ5" s="427"/>
      <c r="AR5" s="427"/>
      <c r="AS5" s="427"/>
      <c r="AT5" s="466"/>
      <c r="AU5" s="466"/>
      <c r="AV5" s="466"/>
      <c r="AW5" s="466"/>
      <c r="AX5" s="466"/>
    </row>
    <row r="6" spans="2:75" ht="13" customHeight="1">
      <c r="C6" s="459" t="s">
        <v>341</v>
      </c>
      <c r="N6" s="1352" t="s">
        <v>342</v>
      </c>
      <c r="O6" s="1353"/>
      <c r="P6" s="467" t="s">
        <v>519</v>
      </c>
      <c r="Q6" s="1449" t="str">
        <f>IF(基本情報入力シート!E14="","",基本情報入力シート!E14)</f>
        <v/>
      </c>
      <c r="R6" s="1449"/>
      <c r="S6" s="1449"/>
      <c r="T6" s="1449"/>
      <c r="U6" s="1449"/>
      <c r="V6" s="1449"/>
      <c r="W6" s="1449"/>
      <c r="X6" s="1449"/>
      <c r="AC6" s="459" t="s">
        <v>341</v>
      </c>
      <c r="AN6" s="1352" t="s">
        <v>342</v>
      </c>
      <c r="AO6" s="1488"/>
      <c r="AP6" s="467" t="s">
        <v>519</v>
      </c>
      <c r="AQ6" s="1491" t="s">
        <v>520</v>
      </c>
      <c r="AR6" s="1491"/>
      <c r="AS6" s="1491"/>
      <c r="AT6" s="1491"/>
      <c r="AU6" s="1491"/>
      <c r="AV6" s="1491"/>
      <c r="AW6" s="1491"/>
      <c r="AX6" s="1491"/>
      <c r="BA6" s="461"/>
    </row>
    <row r="7" spans="2:75" ht="13" customHeight="1">
      <c r="C7" s="459" t="s">
        <v>364</v>
      </c>
      <c r="E7" s="460"/>
      <c r="F7" s="460"/>
      <c r="G7" s="460"/>
      <c r="H7" s="460"/>
      <c r="I7" s="460"/>
      <c r="J7" s="460"/>
      <c r="N7" s="1352"/>
      <c r="O7" s="1353"/>
      <c r="P7" s="1448" t="str">
        <f>IF(基本情報入力シート!E15="","",基本情報入力シート!E15)</f>
        <v/>
      </c>
      <c r="Q7" s="1448"/>
      <c r="R7" s="1448"/>
      <c r="S7" s="1448"/>
      <c r="T7" s="1448"/>
      <c r="U7" s="1448"/>
      <c r="V7" s="1448"/>
      <c r="W7" s="1448"/>
      <c r="X7" s="1448"/>
      <c r="AC7" s="459" t="s">
        <v>364</v>
      </c>
      <c r="AE7" s="460"/>
      <c r="AF7" s="460"/>
      <c r="AG7" s="460"/>
      <c r="AH7" s="460"/>
      <c r="AI7" s="460"/>
      <c r="AJ7" s="460"/>
      <c r="AN7" s="1352"/>
      <c r="AO7" s="1488"/>
      <c r="AP7" s="1448" t="s">
        <v>449</v>
      </c>
      <c r="AQ7" s="1448"/>
      <c r="AR7" s="1448"/>
      <c r="AS7" s="1448"/>
      <c r="AT7" s="1448"/>
      <c r="AU7" s="1448"/>
      <c r="AV7" s="1448"/>
      <c r="AW7" s="1448"/>
      <c r="AX7" s="1448"/>
      <c r="BA7" s="461"/>
    </row>
    <row r="8" spans="2:75" ht="13" customHeight="1">
      <c r="D8" s="460"/>
      <c r="E8" s="460"/>
      <c r="F8" s="460"/>
      <c r="G8" s="460"/>
      <c r="H8" s="460"/>
      <c r="I8" s="460"/>
      <c r="J8" s="460"/>
      <c r="N8" s="1352" t="s">
        <v>345</v>
      </c>
      <c r="O8" s="1353"/>
      <c r="P8" s="1448" t="str">
        <f>IF(基本情報入力シート!E13="","",基本情報入力シート!E13)</f>
        <v/>
      </c>
      <c r="Q8" s="1448"/>
      <c r="R8" s="1448"/>
      <c r="S8" s="1448"/>
      <c r="T8" s="1448"/>
      <c r="U8" s="1448"/>
      <c r="V8" s="1448"/>
      <c r="W8" s="1448"/>
      <c r="X8" s="1448"/>
      <c r="AD8" s="460"/>
      <c r="AE8" s="460"/>
      <c r="AF8" s="460"/>
      <c r="AG8" s="460"/>
      <c r="AH8" s="460"/>
      <c r="AI8" s="460"/>
      <c r="AJ8" s="460"/>
      <c r="AN8" s="1352" t="s">
        <v>345</v>
      </c>
      <c r="AO8" s="1488"/>
      <c r="AP8" s="1448" t="s">
        <v>894</v>
      </c>
      <c r="AQ8" s="1448"/>
      <c r="AR8" s="1448"/>
      <c r="AS8" s="1448"/>
      <c r="AT8" s="1448"/>
      <c r="AU8" s="1448"/>
      <c r="AV8" s="1448"/>
      <c r="AW8" s="1448"/>
      <c r="AX8" s="1448"/>
      <c r="BA8" s="461"/>
    </row>
    <row r="9" spans="2:75" ht="26.4" customHeight="1">
      <c r="N9" s="1348" t="s">
        <v>521</v>
      </c>
      <c r="O9" s="1349"/>
      <c r="P9" s="1450" t="str">
        <f>IF(基本情報入力シート!E21="","",基本情報入力シート!E21)</f>
        <v/>
      </c>
      <c r="Q9" s="1450"/>
      <c r="R9" s="1450"/>
      <c r="S9" s="1450"/>
      <c r="T9" s="1450" t="str">
        <f>IF(基本情報入力シート!E23="","",基本情報入力シート!E23)</f>
        <v/>
      </c>
      <c r="U9" s="1450"/>
      <c r="V9" s="1450"/>
      <c r="W9" s="1450"/>
      <c r="X9" s="1450"/>
      <c r="AN9" s="1348" t="s">
        <v>521</v>
      </c>
      <c r="AO9" s="1349"/>
      <c r="AP9" s="1450" t="s">
        <v>713</v>
      </c>
      <c r="AQ9" s="1450"/>
      <c r="AR9" s="1450"/>
      <c r="AS9" s="1450"/>
      <c r="AT9" s="1450" t="s">
        <v>895</v>
      </c>
      <c r="AU9" s="1450"/>
      <c r="AV9" s="1450"/>
      <c r="AW9" s="1450"/>
      <c r="AX9" s="1450"/>
      <c r="BA9" s="461"/>
    </row>
    <row r="10" spans="2:75" ht="8" customHeight="1">
      <c r="N10" s="404"/>
      <c r="O10" s="405"/>
      <c r="P10" s="468"/>
      <c r="Q10" s="468"/>
      <c r="R10" s="468"/>
      <c r="S10" s="468"/>
      <c r="T10" s="468"/>
      <c r="U10" s="468"/>
      <c r="V10" s="468"/>
      <c r="W10" s="468"/>
      <c r="X10" s="468"/>
      <c r="AN10" s="404"/>
      <c r="AO10" s="405"/>
      <c r="AP10" s="468"/>
      <c r="AQ10" s="468"/>
      <c r="AR10" s="468"/>
      <c r="AS10" s="468"/>
      <c r="AT10" s="468"/>
      <c r="AU10" s="468"/>
      <c r="AV10" s="468"/>
      <c r="AW10" s="468"/>
      <c r="AX10" s="468"/>
      <c r="BA10" s="461"/>
    </row>
    <row r="11" spans="2:75" s="398" customFormat="1" ht="16.25" customHeight="1">
      <c r="N11" s="398" t="s">
        <v>591</v>
      </c>
      <c r="T11" s="402"/>
      <c r="U11" s="402"/>
      <c r="V11" s="402"/>
      <c r="W11" s="402"/>
      <c r="X11" s="402"/>
      <c r="Y11" s="399"/>
      <c r="Z11" s="399"/>
      <c r="AN11" s="398" t="s">
        <v>591</v>
      </c>
      <c r="AT11" s="402"/>
      <c r="AU11" s="402"/>
      <c r="AV11" s="402"/>
      <c r="AW11" s="402"/>
      <c r="AX11" s="402"/>
      <c r="AY11" s="399"/>
      <c r="AZ11" s="399"/>
      <c r="BT11" s="402"/>
      <c r="BU11" s="402"/>
      <c r="BV11" s="402"/>
      <c r="BW11" s="402"/>
    </row>
    <row r="12" spans="2:75" s="398" customFormat="1" ht="13.5" customHeight="1">
      <c r="N12" s="1352" t="s">
        <v>342</v>
      </c>
      <c r="O12" s="1353"/>
      <c r="P12" s="407" t="s">
        <v>519</v>
      </c>
      <c r="Q12" s="1351" t="str">
        <f>IF(基本情報入力シート!$E$33="","",基本情報入力シート!$E$33)</f>
        <v/>
      </c>
      <c r="R12" s="1351"/>
      <c r="S12" s="1351"/>
      <c r="T12" s="1351"/>
      <c r="U12" s="1351"/>
      <c r="V12" s="1351"/>
      <c r="W12" s="1351"/>
      <c r="X12" s="1351"/>
      <c r="Y12" s="399"/>
      <c r="Z12" s="399"/>
      <c r="AN12" s="1352" t="s">
        <v>342</v>
      </c>
      <c r="AO12" s="1488"/>
      <c r="AP12" s="407" t="s">
        <v>519</v>
      </c>
      <c r="AQ12" s="1165" t="s">
        <v>754</v>
      </c>
      <c r="AR12" s="1165"/>
      <c r="AS12" s="1165"/>
      <c r="AT12" s="1165"/>
      <c r="AU12" s="1165"/>
      <c r="AV12" s="1165"/>
      <c r="AW12" s="1165"/>
      <c r="AX12" s="1165"/>
      <c r="AY12" s="399"/>
      <c r="AZ12" s="399"/>
      <c r="BM12" s="1352"/>
      <c r="BN12" s="1487"/>
      <c r="BO12" s="407"/>
      <c r="BP12" s="1165"/>
      <c r="BQ12" s="1165"/>
      <c r="BR12" s="1165"/>
      <c r="BS12" s="1165"/>
      <c r="BT12" s="1165"/>
      <c r="BU12" s="1165"/>
      <c r="BV12" s="1165"/>
      <c r="BW12" s="1165"/>
    </row>
    <row r="13" spans="2:75" s="398" customFormat="1" ht="13.5" customHeight="1">
      <c r="E13" s="397"/>
      <c r="F13" s="397"/>
      <c r="G13" s="397"/>
      <c r="H13" s="397"/>
      <c r="I13" s="397"/>
      <c r="J13" s="397"/>
      <c r="N13" s="1352"/>
      <c r="O13" s="1353"/>
      <c r="P13" s="1354" t="str">
        <f>IF(基本情報入力シート!$E$34="","",基本情報入力シート!$E$34)</f>
        <v/>
      </c>
      <c r="Q13" s="1354"/>
      <c r="R13" s="1354"/>
      <c r="S13" s="1354"/>
      <c r="T13" s="1354"/>
      <c r="U13" s="1354"/>
      <c r="V13" s="1354"/>
      <c r="W13" s="1354"/>
      <c r="X13" s="1354"/>
      <c r="Y13" s="399"/>
      <c r="Z13" s="399"/>
      <c r="AE13" s="397"/>
      <c r="AF13" s="397"/>
      <c r="AG13" s="397"/>
      <c r="AH13" s="397"/>
      <c r="AI13" s="397"/>
      <c r="AJ13" s="397"/>
      <c r="AN13" s="1352"/>
      <c r="AO13" s="1488"/>
      <c r="AP13" s="1354" t="s">
        <v>896</v>
      </c>
      <c r="AQ13" s="1354"/>
      <c r="AR13" s="1354"/>
      <c r="AS13" s="1354"/>
      <c r="AT13" s="1354"/>
      <c r="AU13" s="1354"/>
      <c r="AV13" s="1354"/>
      <c r="AW13" s="1354"/>
      <c r="AX13" s="1354"/>
      <c r="AY13" s="399"/>
      <c r="AZ13" s="399"/>
      <c r="BM13" s="1352"/>
      <c r="BN13" s="1487"/>
      <c r="BO13" s="1354"/>
      <c r="BP13" s="1355"/>
      <c r="BQ13" s="1355"/>
      <c r="BR13" s="1355"/>
      <c r="BS13" s="1355"/>
      <c r="BT13" s="1355"/>
      <c r="BU13" s="1355"/>
      <c r="BV13" s="1355"/>
      <c r="BW13" s="1355"/>
    </row>
    <row r="14" spans="2:75" s="398" customFormat="1" ht="13.5" customHeight="1">
      <c r="D14" s="397"/>
      <c r="E14" s="397"/>
      <c r="F14" s="397"/>
      <c r="G14" s="397"/>
      <c r="H14" s="397"/>
      <c r="I14" s="397"/>
      <c r="J14" s="397"/>
      <c r="N14" s="1352" t="s">
        <v>345</v>
      </c>
      <c r="O14" s="1353"/>
      <c r="P14" s="1354" t="str">
        <f>IF(基本情報入力シート!$E$32="","",基本情報入力シート!$E$32)</f>
        <v/>
      </c>
      <c r="Q14" s="1354"/>
      <c r="R14" s="1354"/>
      <c r="S14" s="1354"/>
      <c r="T14" s="1354"/>
      <c r="U14" s="1354"/>
      <c r="V14" s="1354"/>
      <c r="W14" s="1354"/>
      <c r="X14" s="1354"/>
      <c r="Y14" s="399"/>
      <c r="Z14" s="399"/>
      <c r="AD14" s="397"/>
      <c r="AE14" s="397"/>
      <c r="AF14" s="397"/>
      <c r="AG14" s="397"/>
      <c r="AH14" s="397"/>
      <c r="AI14" s="397"/>
      <c r="AJ14" s="397"/>
      <c r="AN14" s="1352" t="s">
        <v>345</v>
      </c>
      <c r="AO14" s="1488"/>
      <c r="AP14" s="1354" t="s">
        <v>897</v>
      </c>
      <c r="AQ14" s="1354"/>
      <c r="AR14" s="1354"/>
      <c r="AS14" s="1354"/>
      <c r="AT14" s="1354"/>
      <c r="AU14" s="1354"/>
      <c r="AV14" s="1354"/>
      <c r="AW14" s="1354"/>
      <c r="AX14" s="1354"/>
      <c r="AY14" s="399"/>
      <c r="AZ14" s="399"/>
      <c r="BM14" s="1352"/>
      <c r="BN14" s="1487"/>
      <c r="BO14" s="1354"/>
      <c r="BP14" s="1355"/>
      <c r="BQ14" s="1355"/>
      <c r="BR14" s="1355"/>
      <c r="BS14" s="1355"/>
      <c r="BT14" s="1355"/>
      <c r="BU14" s="1355"/>
      <c r="BV14" s="1355"/>
      <c r="BW14" s="1355"/>
    </row>
    <row r="15" spans="2:75" s="398" customFormat="1" ht="23.5" customHeight="1">
      <c r="D15" s="397"/>
      <c r="E15" s="397"/>
      <c r="F15" s="397"/>
      <c r="G15" s="397"/>
      <c r="H15" s="397"/>
      <c r="I15" s="397"/>
      <c r="J15" s="397"/>
      <c r="N15" s="1348" t="s">
        <v>346</v>
      </c>
      <c r="O15" s="1349"/>
      <c r="P15" s="1350" t="str">
        <f>IF(基本情報入力シート!$E$39="","",基本情報入力シート!$E$39)</f>
        <v/>
      </c>
      <c r="Q15" s="1350"/>
      <c r="R15" s="1350"/>
      <c r="S15" s="1350" t="str">
        <f>IF(基本情報入力シート!$E$41="","",基本情報入力シート!$E$41)</f>
        <v/>
      </c>
      <c r="T15" s="1350"/>
      <c r="U15" s="1350"/>
      <c r="V15" s="1350"/>
      <c r="W15" s="1350"/>
      <c r="X15" s="406"/>
      <c r="Y15" s="399"/>
      <c r="Z15" s="399"/>
      <c r="AD15" s="397"/>
      <c r="AE15" s="397"/>
      <c r="AF15" s="397"/>
      <c r="AG15" s="397"/>
      <c r="AH15" s="397"/>
      <c r="AI15" s="397"/>
      <c r="AJ15" s="397"/>
      <c r="AN15" s="1348" t="s">
        <v>346</v>
      </c>
      <c r="AO15" s="1349"/>
      <c r="AP15" s="1350" t="s">
        <v>713</v>
      </c>
      <c r="AQ15" s="1350"/>
      <c r="AR15" s="1350"/>
      <c r="AS15" s="1350" t="s">
        <v>898</v>
      </c>
      <c r="AT15" s="1350"/>
      <c r="AU15" s="1350"/>
      <c r="AV15" s="1350"/>
      <c r="AW15" s="1350"/>
      <c r="AX15" s="406"/>
      <c r="AY15" s="399"/>
      <c r="AZ15" s="399"/>
      <c r="BM15" s="1348"/>
      <c r="BN15" s="1349"/>
      <c r="BO15" s="1350"/>
      <c r="BP15" s="1350"/>
      <c r="BQ15" s="1350"/>
      <c r="BR15" s="1350"/>
      <c r="BS15" s="1350"/>
      <c r="BT15" s="1350"/>
      <c r="BU15" s="1350"/>
      <c r="BV15" s="1350"/>
      <c r="BW15" s="406"/>
    </row>
    <row r="16" spans="2:75" ht="7.25" customHeight="1">
      <c r="N16" s="398"/>
      <c r="O16" s="398"/>
      <c r="P16" s="1450"/>
      <c r="Q16" s="1450"/>
      <c r="R16" s="1450"/>
      <c r="S16" s="1450"/>
      <c r="T16" s="1450"/>
      <c r="U16" s="1450"/>
      <c r="V16" s="1450"/>
      <c r="W16" s="1450"/>
      <c r="X16" s="1450"/>
      <c r="AN16" s="398"/>
      <c r="AO16" s="398"/>
      <c r="AP16" s="1450"/>
      <c r="AQ16" s="1450"/>
      <c r="AR16" s="1450"/>
      <c r="AS16" s="1450"/>
      <c r="AT16" s="1450"/>
      <c r="AU16" s="1450"/>
      <c r="AV16" s="1450"/>
      <c r="AW16" s="1450"/>
      <c r="AX16" s="1450"/>
      <c r="BA16" s="461"/>
    </row>
    <row r="17" spans="3:50" ht="13.75" customHeight="1">
      <c r="N17" s="398" t="s">
        <v>518</v>
      </c>
      <c r="O17" s="398"/>
      <c r="P17" s="427"/>
      <c r="Q17" s="427"/>
      <c r="R17" s="427"/>
      <c r="S17" s="427"/>
      <c r="T17" s="466"/>
      <c r="U17" s="466"/>
      <c r="V17" s="466"/>
      <c r="W17" s="466"/>
      <c r="X17" s="466"/>
      <c r="AN17" s="398" t="s">
        <v>518</v>
      </c>
      <c r="AO17" s="398"/>
      <c r="AP17" s="427"/>
      <c r="AQ17" s="427"/>
      <c r="AR17" s="427"/>
      <c r="AS17" s="427"/>
      <c r="AT17" s="466"/>
      <c r="AU17" s="466"/>
      <c r="AV17" s="466"/>
      <c r="AW17" s="466"/>
      <c r="AX17" s="466"/>
    </row>
    <row r="18" spans="3:50" ht="13" customHeight="1">
      <c r="N18" s="1352" t="s">
        <v>342</v>
      </c>
      <c r="O18" s="1353"/>
      <c r="P18" s="467" t="s">
        <v>519</v>
      </c>
      <c r="Q18" s="1449" t="str">
        <f>IF(基本情報入力シート!E52="","",基本情報入力シート!E52)</f>
        <v/>
      </c>
      <c r="R18" s="1449"/>
      <c r="S18" s="1449"/>
      <c r="T18" s="1449"/>
      <c r="U18" s="1449"/>
      <c r="V18" s="1449"/>
      <c r="W18" s="1449"/>
      <c r="X18" s="1449"/>
      <c r="AN18" s="1352" t="s">
        <v>342</v>
      </c>
      <c r="AO18" s="1488"/>
      <c r="AP18" s="467" t="s">
        <v>519</v>
      </c>
      <c r="AQ18" s="1491" t="s">
        <v>899</v>
      </c>
      <c r="AR18" s="1491"/>
      <c r="AS18" s="1491"/>
      <c r="AT18" s="1491"/>
      <c r="AU18" s="1491"/>
      <c r="AV18" s="1491"/>
      <c r="AW18" s="1491"/>
      <c r="AX18" s="1491"/>
    </row>
    <row r="19" spans="3:50" ht="13" customHeight="1">
      <c r="E19" s="460"/>
      <c r="F19" s="460"/>
      <c r="G19" s="460"/>
      <c r="H19" s="460"/>
      <c r="I19" s="460"/>
      <c r="J19" s="460"/>
      <c r="N19" s="1352"/>
      <c r="O19" s="1353"/>
      <c r="P19" s="1448" t="str">
        <f>IF(基本情報入力シート!E53="","",基本情報入力シート!E53)</f>
        <v/>
      </c>
      <c r="Q19" s="1448"/>
      <c r="R19" s="1448"/>
      <c r="S19" s="1448"/>
      <c r="T19" s="1448"/>
      <c r="U19" s="1448"/>
      <c r="V19" s="1448"/>
      <c r="W19" s="1448"/>
      <c r="X19" s="1448"/>
      <c r="AE19" s="460"/>
      <c r="AF19" s="460"/>
      <c r="AG19" s="460"/>
      <c r="AH19" s="460"/>
      <c r="AI19" s="460"/>
      <c r="AJ19" s="460"/>
      <c r="AN19" s="1352"/>
      <c r="AO19" s="1488"/>
      <c r="AP19" s="1448" t="s">
        <v>900</v>
      </c>
      <c r="AQ19" s="1448"/>
      <c r="AR19" s="1448"/>
      <c r="AS19" s="1448"/>
      <c r="AT19" s="1448"/>
      <c r="AU19" s="1448"/>
      <c r="AV19" s="1448"/>
      <c r="AW19" s="1448"/>
      <c r="AX19" s="1448"/>
    </row>
    <row r="20" spans="3:50" ht="13" customHeight="1">
      <c r="D20" s="460"/>
      <c r="E20" s="460"/>
      <c r="F20" s="460"/>
      <c r="G20" s="460"/>
      <c r="H20" s="460"/>
      <c r="I20" s="460"/>
      <c r="J20" s="460"/>
      <c r="N20" s="1352" t="s">
        <v>345</v>
      </c>
      <c r="O20" s="1353"/>
      <c r="P20" s="1448" t="str">
        <f>IF(基本情報入力シート!E51="","",基本情報入力シート!E51)</f>
        <v/>
      </c>
      <c r="Q20" s="1448"/>
      <c r="R20" s="1448"/>
      <c r="S20" s="1448"/>
      <c r="T20" s="1448"/>
      <c r="U20" s="1448"/>
      <c r="V20" s="1448"/>
      <c r="W20" s="1448"/>
      <c r="X20" s="1448"/>
      <c r="AD20" s="460"/>
      <c r="AE20" s="460"/>
      <c r="AF20" s="460"/>
      <c r="AG20" s="460"/>
      <c r="AH20" s="460"/>
      <c r="AI20" s="460"/>
      <c r="AJ20" s="460"/>
      <c r="AN20" s="1352" t="s">
        <v>345</v>
      </c>
      <c r="AO20" s="1488"/>
      <c r="AP20" s="1448" t="s">
        <v>592</v>
      </c>
      <c r="AQ20" s="1448"/>
      <c r="AR20" s="1448"/>
      <c r="AS20" s="1448"/>
      <c r="AT20" s="1448"/>
      <c r="AU20" s="1448"/>
      <c r="AV20" s="1448"/>
      <c r="AW20" s="1448"/>
      <c r="AX20" s="1448"/>
    </row>
    <row r="21" spans="3:50" ht="22.5" customHeight="1">
      <c r="N21" s="1348" t="s">
        <v>521</v>
      </c>
      <c r="O21" s="1349"/>
      <c r="P21" s="1450" t="str">
        <f>IF(基本情報入力シート!E54="","",基本情報入力シート!E54)</f>
        <v/>
      </c>
      <c r="Q21" s="1450"/>
      <c r="R21" s="1450"/>
      <c r="S21" s="1450" t="str">
        <f>IF(基本情報入力シート!E55="","",基本情報入力シート!E55)</f>
        <v/>
      </c>
      <c r="T21" s="1450" t="str">
        <f>IF(基本情報入力シート!E56="","",基本情報入力シート!E56)</f>
        <v/>
      </c>
      <c r="U21" s="1450"/>
      <c r="V21" s="1450"/>
      <c r="W21" s="1450"/>
      <c r="X21" s="1450"/>
      <c r="AN21" s="1348" t="s">
        <v>521</v>
      </c>
      <c r="AO21" s="1349"/>
      <c r="AP21" s="1450" t="s">
        <v>713</v>
      </c>
      <c r="AQ21" s="1450"/>
      <c r="AR21" s="1450"/>
      <c r="AS21" s="1450" t="s">
        <v>901</v>
      </c>
      <c r="AT21" s="1450" t="s">
        <v>902</v>
      </c>
      <c r="AU21" s="1450"/>
      <c r="AV21" s="1450"/>
      <c r="AW21" s="1450"/>
      <c r="AX21" s="1450"/>
    </row>
    <row r="22" spans="3:50" ht="12" customHeight="1">
      <c r="O22" s="460"/>
      <c r="P22" s="470"/>
      <c r="Q22" s="470"/>
      <c r="R22" s="470"/>
      <c r="S22" s="470"/>
      <c r="T22" s="470"/>
      <c r="U22" s="470"/>
      <c r="V22" s="470"/>
      <c r="W22" s="470"/>
      <c r="X22" s="470"/>
      <c r="AO22" s="460"/>
      <c r="AP22" s="470"/>
      <c r="AQ22" s="470"/>
      <c r="AR22" s="470"/>
      <c r="AS22" s="470"/>
      <c r="AT22" s="470"/>
      <c r="AU22" s="470"/>
      <c r="AV22" s="470"/>
      <c r="AW22" s="470"/>
      <c r="AX22" s="470"/>
    </row>
    <row r="23" spans="3:50" ht="37.5" customHeight="1">
      <c r="C23" s="1463" t="s">
        <v>791</v>
      </c>
      <c r="D23" s="1498"/>
      <c r="E23" s="1498"/>
      <c r="F23" s="1498"/>
      <c r="G23" s="1498"/>
      <c r="H23" s="1498"/>
      <c r="I23" s="1498"/>
      <c r="J23" s="1498"/>
      <c r="K23" s="1498"/>
      <c r="L23" s="1498"/>
      <c r="M23" s="1498"/>
      <c r="N23" s="1498"/>
      <c r="O23" s="1498"/>
      <c r="P23" s="1498"/>
      <c r="Q23" s="1498"/>
      <c r="R23" s="1498"/>
      <c r="S23" s="1498"/>
      <c r="T23" s="1498"/>
      <c r="U23" s="1498"/>
      <c r="V23" s="1498"/>
      <c r="W23" s="1498"/>
      <c r="X23" s="1498"/>
      <c r="AC23" s="1463" t="s">
        <v>791</v>
      </c>
      <c r="AD23" s="1498"/>
      <c r="AE23" s="1498"/>
      <c r="AF23" s="1498"/>
      <c r="AG23" s="1498"/>
      <c r="AH23" s="1498"/>
      <c r="AI23" s="1498"/>
      <c r="AJ23" s="1498"/>
      <c r="AK23" s="1498"/>
      <c r="AL23" s="1498"/>
      <c r="AM23" s="1498"/>
      <c r="AN23" s="1498"/>
      <c r="AO23" s="1498"/>
      <c r="AP23" s="1498"/>
      <c r="AQ23" s="1498"/>
      <c r="AR23" s="1498"/>
      <c r="AS23" s="1498"/>
      <c r="AT23" s="1498"/>
      <c r="AU23" s="1498"/>
      <c r="AV23" s="1498"/>
      <c r="AW23" s="1498"/>
      <c r="AX23" s="1498"/>
    </row>
    <row r="24" spans="3:50" ht="11" customHeight="1"/>
    <row r="25" spans="3:50" ht="18" customHeight="1">
      <c r="D25" s="473" t="s">
        <v>61</v>
      </c>
      <c r="E25" s="500" t="str">
        <f>IF(交付決定後入力シート!R10="","",交付決定後入力シート!R10)</f>
        <v/>
      </c>
      <c r="F25" s="474" t="s">
        <v>338</v>
      </c>
      <c r="G25" s="500" t="str">
        <f>IF(交付決定後入力シート!T10="","",交付決定後入力シート!T10)</f>
        <v/>
      </c>
      <c r="H25" s="474" t="s">
        <v>339</v>
      </c>
      <c r="I25" s="500" t="str">
        <f>IF(交付決定後入力シート!V10="","",交付決定後入力シート!V10)</f>
        <v/>
      </c>
      <c r="J25" s="474" t="s">
        <v>348</v>
      </c>
      <c r="K25" s="1545" t="str">
        <f>IF(交付決定後入力シート!Q9="","",交付決定後入力シート!Q9)</f>
        <v/>
      </c>
      <c r="L25" s="1545"/>
      <c r="M25" s="1516" t="s">
        <v>631</v>
      </c>
      <c r="N25" s="1516"/>
      <c r="O25" s="1516"/>
      <c r="P25" s="1519" t="str">
        <f>IF(交付決定後入力シート!U9="","",交付決定後入力シート!U9)</f>
        <v/>
      </c>
      <c r="Q25" s="1519"/>
      <c r="R25" s="1520" t="s">
        <v>365</v>
      </c>
      <c r="S25" s="1520"/>
      <c r="T25" s="1520"/>
      <c r="U25" s="1520"/>
      <c r="V25" s="1520"/>
      <c r="W25" s="1520"/>
      <c r="X25" s="1520"/>
      <c r="AD25" s="473" t="s">
        <v>61</v>
      </c>
      <c r="AE25" s="501">
        <v>6</v>
      </c>
      <c r="AF25" s="474" t="s">
        <v>338</v>
      </c>
      <c r="AG25" s="501">
        <v>6</v>
      </c>
      <c r="AH25" s="474" t="s">
        <v>339</v>
      </c>
      <c r="AI25" s="501">
        <v>6</v>
      </c>
      <c r="AJ25" s="474" t="s">
        <v>348</v>
      </c>
      <c r="AK25" s="1556">
        <v>6</v>
      </c>
      <c r="AL25" s="1556"/>
      <c r="AM25" s="1516" t="s">
        <v>631</v>
      </c>
      <c r="AN25" s="1516"/>
      <c r="AO25" s="1516"/>
      <c r="AP25" s="1557">
        <v>1234</v>
      </c>
      <c r="AQ25" s="1557"/>
      <c r="AR25" s="1520" t="s">
        <v>365</v>
      </c>
      <c r="AS25" s="1520"/>
      <c r="AT25" s="1520"/>
      <c r="AU25" s="1520"/>
      <c r="AV25" s="1520"/>
      <c r="AW25" s="1520"/>
      <c r="AX25" s="1520"/>
    </row>
    <row r="26" spans="3:50" ht="33.65" customHeight="1">
      <c r="C26" s="1467" t="s">
        <v>460</v>
      </c>
      <c r="D26" s="1467"/>
      <c r="E26" s="1467"/>
      <c r="F26" s="1467"/>
      <c r="G26" s="1467"/>
      <c r="H26" s="1467"/>
      <c r="I26" s="1467"/>
      <c r="J26" s="1467"/>
      <c r="K26" s="1467"/>
      <c r="L26" s="1467"/>
      <c r="M26" s="1467"/>
      <c r="N26" s="1467"/>
      <c r="O26" s="1467"/>
      <c r="P26" s="1467"/>
      <c r="Q26" s="1467"/>
      <c r="R26" s="1467"/>
      <c r="S26" s="1467"/>
      <c r="T26" s="1467"/>
      <c r="U26" s="1467"/>
      <c r="V26" s="1467"/>
      <c r="W26" s="1467"/>
      <c r="X26" s="1467"/>
      <c r="AC26" s="1467" t="s">
        <v>460</v>
      </c>
      <c r="AD26" s="1467"/>
      <c r="AE26" s="1467"/>
      <c r="AF26" s="1467"/>
      <c r="AG26" s="1467"/>
      <c r="AH26" s="1467"/>
      <c r="AI26" s="1467"/>
      <c r="AJ26" s="1467"/>
      <c r="AK26" s="1467"/>
      <c r="AL26" s="1467"/>
      <c r="AM26" s="1467"/>
      <c r="AN26" s="1467"/>
      <c r="AO26" s="1467"/>
      <c r="AP26" s="1467"/>
      <c r="AQ26" s="1467"/>
      <c r="AR26" s="1467"/>
      <c r="AS26" s="1467"/>
      <c r="AT26" s="1467"/>
      <c r="AU26" s="1467"/>
      <c r="AV26" s="1467"/>
      <c r="AW26" s="1467"/>
      <c r="AX26" s="1467"/>
    </row>
    <row r="27" spans="3:50">
      <c r="C27" s="1518" t="s">
        <v>351</v>
      </c>
      <c r="D27" s="1518"/>
      <c r="E27" s="1518"/>
      <c r="F27" s="1518"/>
      <c r="G27" s="1518"/>
      <c r="H27" s="1518"/>
      <c r="I27" s="1518"/>
      <c r="J27" s="1518"/>
      <c r="K27" s="1518"/>
      <c r="L27" s="1518"/>
      <c r="M27" s="1518"/>
      <c r="N27" s="1518"/>
      <c r="O27" s="1518"/>
      <c r="P27" s="1518"/>
      <c r="Q27" s="1518"/>
      <c r="R27" s="1518"/>
      <c r="S27" s="1518"/>
      <c r="T27" s="1518"/>
      <c r="U27" s="1518"/>
      <c r="V27" s="1518"/>
      <c r="W27" s="1518"/>
      <c r="X27" s="1518"/>
      <c r="AC27" s="1518" t="s">
        <v>351</v>
      </c>
      <c r="AD27" s="1518"/>
      <c r="AE27" s="1518"/>
      <c r="AF27" s="1518"/>
      <c r="AG27" s="1518"/>
      <c r="AH27" s="1518"/>
      <c r="AI27" s="1518"/>
      <c r="AJ27" s="1518"/>
      <c r="AK27" s="1518"/>
      <c r="AL27" s="1518"/>
      <c r="AM27" s="1518"/>
      <c r="AN27" s="1518"/>
      <c r="AO27" s="1518"/>
      <c r="AP27" s="1518"/>
      <c r="AQ27" s="1518"/>
      <c r="AR27" s="1518"/>
      <c r="AS27" s="1518"/>
      <c r="AT27" s="1518"/>
      <c r="AU27" s="1518"/>
      <c r="AV27" s="1518"/>
      <c r="AW27" s="1518"/>
      <c r="AX27" s="1518"/>
    </row>
    <row r="28" spans="3:50" ht="24" customHeight="1">
      <c r="C28" s="477"/>
      <c r="D28" s="1534" t="s">
        <v>352</v>
      </c>
      <c r="E28" s="1534"/>
      <c r="F28" s="1534"/>
      <c r="G28" s="1534"/>
      <c r="H28" s="1534"/>
      <c r="I28" s="1534"/>
      <c r="J28" s="1535"/>
      <c r="K28" s="1541" t="s">
        <v>475</v>
      </c>
      <c r="L28" s="1542"/>
      <c r="M28" s="1542"/>
      <c r="N28" s="1542"/>
      <c r="O28" s="1542"/>
      <c r="P28" s="1542"/>
      <c r="Q28" s="1542"/>
      <c r="R28" s="1543" t="str">
        <f>IF(交付決定後入力シート!E26="","",交付決定後入力シート!E26)</f>
        <v/>
      </c>
      <c r="S28" s="1543"/>
      <c r="T28" s="1543"/>
      <c r="U28" s="1543"/>
      <c r="V28" s="1543"/>
      <c r="W28" s="1543"/>
      <c r="X28" s="1544"/>
      <c r="AC28" s="477"/>
      <c r="AD28" s="1534" t="s">
        <v>352</v>
      </c>
      <c r="AE28" s="1534"/>
      <c r="AF28" s="1534"/>
      <c r="AG28" s="1534"/>
      <c r="AH28" s="1534"/>
      <c r="AI28" s="1534"/>
      <c r="AJ28" s="1535"/>
      <c r="AK28" s="1541" t="s">
        <v>475</v>
      </c>
      <c r="AL28" s="1542"/>
      <c r="AM28" s="1542"/>
      <c r="AN28" s="1542"/>
      <c r="AO28" s="1542"/>
      <c r="AP28" s="1542"/>
      <c r="AQ28" s="1542"/>
      <c r="AR28" s="1543" t="s">
        <v>903</v>
      </c>
      <c r="AS28" s="1543"/>
      <c r="AT28" s="1543"/>
      <c r="AU28" s="1543"/>
      <c r="AV28" s="1543"/>
      <c r="AW28" s="1543"/>
      <c r="AX28" s="1544"/>
    </row>
    <row r="29" spans="3:50" ht="24" customHeight="1">
      <c r="C29" s="492"/>
      <c r="D29" s="1536" t="s">
        <v>638</v>
      </c>
      <c r="E29" s="1536"/>
      <c r="F29" s="1536"/>
      <c r="G29" s="1536"/>
      <c r="H29" s="1536"/>
      <c r="I29" s="1536"/>
      <c r="J29" s="1537"/>
      <c r="K29" s="1538"/>
      <c r="L29" s="1539"/>
      <c r="M29" s="1539"/>
      <c r="N29" s="1539"/>
      <c r="O29" s="1539"/>
      <c r="P29" s="1539"/>
      <c r="Q29" s="1539"/>
      <c r="R29" s="1539"/>
      <c r="S29" s="1539"/>
      <c r="T29" s="1539"/>
      <c r="U29" s="1539"/>
      <c r="V29" s="1539"/>
      <c r="W29" s="1539"/>
      <c r="X29" s="1540"/>
      <c r="AC29" s="492"/>
      <c r="AD29" s="1536" t="s">
        <v>638</v>
      </c>
      <c r="AE29" s="1536"/>
      <c r="AF29" s="1536"/>
      <c r="AG29" s="1536"/>
      <c r="AH29" s="1536"/>
      <c r="AI29" s="1536"/>
      <c r="AJ29" s="1537"/>
      <c r="AK29" s="1553"/>
      <c r="AL29" s="1554"/>
      <c r="AM29" s="1554"/>
      <c r="AN29" s="1554"/>
      <c r="AO29" s="1554"/>
      <c r="AP29" s="1554"/>
      <c r="AQ29" s="1554"/>
      <c r="AR29" s="1554"/>
      <c r="AS29" s="1554"/>
      <c r="AT29" s="1554"/>
      <c r="AU29" s="1554"/>
      <c r="AV29" s="1554"/>
      <c r="AW29" s="1554"/>
      <c r="AX29" s="1555"/>
    </row>
    <row r="30" spans="3:50" ht="9" customHeight="1">
      <c r="C30" s="503"/>
      <c r="D30" s="488"/>
      <c r="E30" s="488"/>
      <c r="F30" s="488"/>
      <c r="G30" s="488"/>
      <c r="H30" s="488"/>
      <c r="I30" s="488"/>
      <c r="J30" s="488"/>
      <c r="K30" s="488"/>
      <c r="L30" s="504"/>
      <c r="M30" s="505"/>
      <c r="N30" s="505"/>
      <c r="O30" s="505"/>
      <c r="P30" s="506"/>
      <c r="Q30" s="506"/>
      <c r="R30" s="506"/>
      <c r="S30" s="506"/>
      <c r="T30" s="506"/>
      <c r="U30" s="506"/>
      <c r="V30" s="506"/>
      <c r="W30" s="506"/>
      <c r="X30" s="476"/>
      <c r="AC30" s="503"/>
      <c r="AD30" s="488"/>
      <c r="AE30" s="488"/>
      <c r="AF30" s="488"/>
      <c r="AG30" s="488"/>
      <c r="AH30" s="488"/>
      <c r="AI30" s="488"/>
      <c r="AJ30" s="488"/>
      <c r="AK30" s="488"/>
      <c r="AL30" s="504"/>
      <c r="AM30" s="505"/>
      <c r="AN30" s="505"/>
      <c r="AO30" s="505"/>
      <c r="AP30" s="506"/>
      <c r="AQ30" s="506"/>
      <c r="AR30" s="506"/>
      <c r="AS30" s="506"/>
      <c r="AT30" s="506"/>
      <c r="AU30" s="506"/>
      <c r="AV30" s="506"/>
      <c r="AW30" s="506"/>
      <c r="AX30" s="476"/>
    </row>
    <row r="31" spans="3:50" ht="18" customHeight="1">
      <c r="C31" s="1521" t="s">
        <v>374</v>
      </c>
      <c r="D31" s="1522"/>
      <c r="E31" s="1522"/>
      <c r="F31" s="1522"/>
      <c r="G31" s="1522"/>
      <c r="H31" s="1522"/>
      <c r="I31" s="1522"/>
      <c r="J31" s="1523"/>
      <c r="K31" s="1524" t="s">
        <v>375</v>
      </c>
      <c r="L31" s="1525"/>
      <c r="M31" s="1525"/>
      <c r="N31" s="1525"/>
      <c r="O31" s="1525"/>
      <c r="P31" s="1525"/>
      <c r="Q31" s="1526"/>
      <c r="R31" s="1524" t="s">
        <v>376</v>
      </c>
      <c r="S31" s="1525"/>
      <c r="T31" s="1525"/>
      <c r="U31" s="1525"/>
      <c r="V31" s="1525"/>
      <c r="W31" s="1525"/>
      <c r="X31" s="1526"/>
      <c r="AC31" s="1521" t="s">
        <v>374</v>
      </c>
      <c r="AD31" s="1522"/>
      <c r="AE31" s="1522"/>
      <c r="AF31" s="1522"/>
      <c r="AG31" s="1522"/>
      <c r="AH31" s="1522"/>
      <c r="AI31" s="1522"/>
      <c r="AJ31" s="1523"/>
      <c r="AK31" s="1524" t="s">
        <v>375</v>
      </c>
      <c r="AL31" s="1525"/>
      <c r="AM31" s="1525"/>
      <c r="AN31" s="1525"/>
      <c r="AO31" s="1525"/>
      <c r="AP31" s="1525"/>
      <c r="AQ31" s="1526"/>
      <c r="AR31" s="1524" t="s">
        <v>376</v>
      </c>
      <c r="AS31" s="1525"/>
      <c r="AT31" s="1525"/>
      <c r="AU31" s="1525"/>
      <c r="AV31" s="1525"/>
      <c r="AW31" s="1525"/>
      <c r="AX31" s="1526"/>
    </row>
    <row r="32" spans="3:50" ht="18" customHeight="1">
      <c r="C32" s="1528" t="s">
        <v>686</v>
      </c>
      <c r="D32" s="1529"/>
      <c r="E32" s="1529"/>
      <c r="F32" s="1529"/>
      <c r="G32" s="1529"/>
      <c r="H32" s="1529"/>
      <c r="I32" s="1529"/>
      <c r="J32" s="1530"/>
      <c r="K32" s="1528" t="s">
        <v>377</v>
      </c>
      <c r="L32" s="1529"/>
      <c r="M32" s="1529"/>
      <c r="N32" s="1529"/>
      <c r="O32" s="1529"/>
      <c r="P32" s="1529"/>
      <c r="Q32" s="1530"/>
      <c r="R32" s="1531" t="s">
        <v>377</v>
      </c>
      <c r="S32" s="1532"/>
      <c r="T32" s="1532"/>
      <c r="U32" s="1532"/>
      <c r="V32" s="1532"/>
      <c r="W32" s="1532"/>
      <c r="X32" s="1533"/>
      <c r="AC32" s="1528" t="s">
        <v>686</v>
      </c>
      <c r="AD32" s="1529"/>
      <c r="AE32" s="1529"/>
      <c r="AF32" s="1529"/>
      <c r="AG32" s="1529"/>
      <c r="AH32" s="1529"/>
      <c r="AI32" s="1529"/>
      <c r="AJ32" s="1530"/>
      <c r="AK32" s="1528" t="s">
        <v>377</v>
      </c>
      <c r="AL32" s="1529"/>
      <c r="AM32" s="1529"/>
      <c r="AN32" s="1529"/>
      <c r="AO32" s="1529"/>
      <c r="AP32" s="1529"/>
      <c r="AQ32" s="1530"/>
      <c r="AR32" s="1531" t="s">
        <v>377</v>
      </c>
      <c r="AS32" s="1532"/>
      <c r="AT32" s="1532"/>
      <c r="AU32" s="1532"/>
      <c r="AV32" s="1532"/>
      <c r="AW32" s="1532"/>
      <c r="AX32" s="1533"/>
    </row>
    <row r="33" spans="3:50" ht="48" customHeight="1">
      <c r="C33" s="492"/>
      <c r="D33" s="38" t="s">
        <v>378</v>
      </c>
      <c r="E33" s="495" t="s">
        <v>379</v>
      </c>
      <c r="F33" s="495"/>
      <c r="G33" s="495"/>
      <c r="H33" s="495"/>
      <c r="I33" s="495"/>
      <c r="J33" s="495"/>
      <c r="K33" s="1527"/>
      <c r="L33" s="1512"/>
      <c r="M33" s="1512"/>
      <c r="N33" s="1512"/>
      <c r="O33" s="1512"/>
      <c r="P33" s="1512"/>
      <c r="Q33" s="1513"/>
      <c r="R33" s="1527"/>
      <c r="S33" s="1512"/>
      <c r="T33" s="1512"/>
      <c r="U33" s="1512"/>
      <c r="V33" s="1512"/>
      <c r="W33" s="1512"/>
      <c r="X33" s="1513"/>
      <c r="AC33" s="492"/>
      <c r="AD33" s="502" t="s">
        <v>378</v>
      </c>
      <c r="AE33" s="495" t="s">
        <v>379</v>
      </c>
      <c r="AF33" s="495"/>
      <c r="AG33" s="495"/>
      <c r="AH33" s="495"/>
      <c r="AI33" s="495"/>
      <c r="AJ33" s="495"/>
      <c r="AK33" s="1558"/>
      <c r="AL33" s="1559"/>
      <c r="AM33" s="1559"/>
      <c r="AN33" s="1559"/>
      <c r="AO33" s="1559"/>
      <c r="AP33" s="1559"/>
      <c r="AQ33" s="1560"/>
      <c r="AR33" s="1558"/>
      <c r="AS33" s="1559"/>
      <c r="AT33" s="1559"/>
      <c r="AU33" s="1559"/>
      <c r="AV33" s="1559"/>
      <c r="AW33" s="1559"/>
      <c r="AX33" s="1560"/>
    </row>
    <row r="34" spans="3:50" ht="48" customHeight="1">
      <c r="C34" s="492"/>
      <c r="D34" s="38" t="s">
        <v>378</v>
      </c>
      <c r="E34" s="1546" t="s">
        <v>489</v>
      </c>
      <c r="F34" s="1547"/>
      <c r="G34" s="1547"/>
      <c r="H34" s="1547"/>
      <c r="I34" s="1547"/>
      <c r="J34" s="1548"/>
      <c r="K34" s="1527"/>
      <c r="L34" s="1512"/>
      <c r="M34" s="1512"/>
      <c r="N34" s="1512"/>
      <c r="O34" s="1512"/>
      <c r="P34" s="1512"/>
      <c r="Q34" s="1513"/>
      <c r="R34" s="1527"/>
      <c r="S34" s="1512"/>
      <c r="T34" s="1512"/>
      <c r="U34" s="1512"/>
      <c r="V34" s="1512"/>
      <c r="W34" s="1512"/>
      <c r="X34" s="1513"/>
      <c r="AC34" s="492"/>
      <c r="AD34" s="502" t="s">
        <v>378</v>
      </c>
      <c r="AE34" s="1546" t="s">
        <v>489</v>
      </c>
      <c r="AF34" s="1547"/>
      <c r="AG34" s="1547"/>
      <c r="AH34" s="1547"/>
      <c r="AI34" s="1547"/>
      <c r="AJ34" s="1548"/>
      <c r="AK34" s="1558"/>
      <c r="AL34" s="1559"/>
      <c r="AM34" s="1559"/>
      <c r="AN34" s="1559"/>
      <c r="AO34" s="1559"/>
      <c r="AP34" s="1559"/>
      <c r="AQ34" s="1560"/>
      <c r="AR34" s="1558"/>
      <c r="AS34" s="1559"/>
      <c r="AT34" s="1559"/>
      <c r="AU34" s="1559"/>
      <c r="AV34" s="1559"/>
      <c r="AW34" s="1559"/>
      <c r="AX34" s="1560"/>
    </row>
    <row r="35" spans="3:50" ht="48" customHeight="1">
      <c r="C35" s="492"/>
      <c r="D35" s="38" t="s">
        <v>378</v>
      </c>
      <c r="E35" s="1546" t="s">
        <v>488</v>
      </c>
      <c r="F35" s="1546"/>
      <c r="G35" s="1546"/>
      <c r="H35" s="1546"/>
      <c r="I35" s="1546"/>
      <c r="J35" s="1549"/>
      <c r="K35" s="1527"/>
      <c r="L35" s="1512"/>
      <c r="M35" s="1512"/>
      <c r="N35" s="1512"/>
      <c r="O35" s="1512"/>
      <c r="P35" s="1512"/>
      <c r="Q35" s="1513"/>
      <c r="R35" s="1527"/>
      <c r="S35" s="1512"/>
      <c r="T35" s="1512"/>
      <c r="U35" s="1512"/>
      <c r="V35" s="1512"/>
      <c r="W35" s="1512"/>
      <c r="X35" s="1513"/>
      <c r="AC35" s="492"/>
      <c r="AD35" s="502" t="s">
        <v>378</v>
      </c>
      <c r="AE35" s="1546" t="s">
        <v>488</v>
      </c>
      <c r="AF35" s="1546"/>
      <c r="AG35" s="1546"/>
      <c r="AH35" s="1546"/>
      <c r="AI35" s="1546"/>
      <c r="AJ35" s="1549"/>
      <c r="AK35" s="1558"/>
      <c r="AL35" s="1559"/>
      <c r="AM35" s="1559"/>
      <c r="AN35" s="1559"/>
      <c r="AO35" s="1559"/>
      <c r="AP35" s="1559"/>
      <c r="AQ35" s="1560"/>
      <c r="AR35" s="1558"/>
      <c r="AS35" s="1559"/>
      <c r="AT35" s="1559"/>
      <c r="AU35" s="1559"/>
      <c r="AV35" s="1559"/>
      <c r="AW35" s="1559"/>
      <c r="AX35" s="1560"/>
    </row>
    <row r="36" spans="3:50" ht="48" customHeight="1">
      <c r="C36" s="492"/>
      <c r="D36" s="38" t="s">
        <v>378</v>
      </c>
      <c r="E36" s="1546" t="s">
        <v>487</v>
      </c>
      <c r="F36" s="1547"/>
      <c r="G36" s="1547"/>
      <c r="H36" s="1547"/>
      <c r="I36" s="1547"/>
      <c r="J36" s="1548"/>
      <c r="K36" s="1550"/>
      <c r="L36" s="1551"/>
      <c r="M36" s="1551"/>
      <c r="N36" s="1551"/>
      <c r="O36" s="1551"/>
      <c r="P36" s="1551"/>
      <c r="Q36" s="1552"/>
      <c r="R36" s="1550"/>
      <c r="S36" s="1551"/>
      <c r="T36" s="1551"/>
      <c r="U36" s="1551"/>
      <c r="V36" s="1551"/>
      <c r="W36" s="1551"/>
      <c r="X36" s="1552"/>
      <c r="AC36" s="492"/>
      <c r="AD36" s="502" t="s">
        <v>378</v>
      </c>
      <c r="AE36" s="1546" t="s">
        <v>487</v>
      </c>
      <c r="AF36" s="1547"/>
      <c r="AG36" s="1547"/>
      <c r="AH36" s="1547"/>
      <c r="AI36" s="1547"/>
      <c r="AJ36" s="1548"/>
      <c r="AK36" s="1561"/>
      <c r="AL36" s="1562"/>
      <c r="AM36" s="1562"/>
      <c r="AN36" s="1562"/>
      <c r="AO36" s="1562"/>
      <c r="AP36" s="1562"/>
      <c r="AQ36" s="1563"/>
      <c r="AR36" s="1561"/>
      <c r="AS36" s="1562"/>
      <c r="AT36" s="1562"/>
      <c r="AU36" s="1562"/>
      <c r="AV36" s="1562"/>
      <c r="AW36" s="1562"/>
      <c r="AX36" s="1563"/>
    </row>
    <row r="37" spans="3:50" ht="48" customHeight="1">
      <c r="C37" s="492"/>
      <c r="D37" s="38" t="s">
        <v>378</v>
      </c>
      <c r="E37" s="495" t="s">
        <v>328</v>
      </c>
      <c r="F37" s="495"/>
      <c r="G37" s="495"/>
      <c r="H37" s="495"/>
      <c r="I37" s="495"/>
      <c r="J37" s="495"/>
      <c r="K37" s="1527"/>
      <c r="L37" s="1512"/>
      <c r="M37" s="1512"/>
      <c r="N37" s="1512"/>
      <c r="O37" s="1512"/>
      <c r="P37" s="1512"/>
      <c r="Q37" s="1513"/>
      <c r="R37" s="1527"/>
      <c r="S37" s="1512"/>
      <c r="T37" s="1512"/>
      <c r="U37" s="1512"/>
      <c r="V37" s="1512"/>
      <c r="W37" s="1512"/>
      <c r="X37" s="1513"/>
      <c r="AC37" s="492"/>
      <c r="AD37" s="502" t="s">
        <v>378</v>
      </c>
      <c r="AE37" s="495" t="s">
        <v>328</v>
      </c>
      <c r="AF37" s="495"/>
      <c r="AG37" s="495"/>
      <c r="AH37" s="495"/>
      <c r="AI37" s="495"/>
      <c r="AJ37" s="495"/>
      <c r="AK37" s="1558"/>
      <c r="AL37" s="1559"/>
      <c r="AM37" s="1559"/>
      <c r="AN37" s="1559"/>
      <c r="AO37" s="1559"/>
      <c r="AP37" s="1559"/>
      <c r="AQ37" s="1560"/>
      <c r="AR37" s="1558"/>
      <c r="AS37" s="1559"/>
      <c r="AT37" s="1559"/>
      <c r="AU37" s="1559"/>
      <c r="AV37" s="1559"/>
      <c r="AW37" s="1559"/>
      <c r="AX37" s="1560"/>
    </row>
    <row r="38" spans="3:50" ht="18" customHeight="1">
      <c r="D38" s="507" t="s">
        <v>639</v>
      </c>
      <c r="X38" s="464"/>
      <c r="AD38" s="507" t="s">
        <v>639</v>
      </c>
      <c r="AX38" s="464"/>
    </row>
    <row r="39" spans="3:50" ht="6" customHeight="1">
      <c r="D39" s="507"/>
      <c r="X39" s="464"/>
      <c r="AD39" s="507"/>
      <c r="AX39" s="464"/>
    </row>
  </sheetData>
  <sheetProtection algorithmName="SHA-512" hashValue="w6O98iMpDkazk+0V004OY9iKTXfJKQ1LFL+6o9DqJ76B8nS7ZvdMCCDuYGRRZFHV0dMsJ+fdz2tNNaRNPI4MOQ==" saltValue="0I8WV2nySoAUOgISwKPlxA==" spinCount="100000" sheet="1" objects="1" scenarios="1" selectLockedCells="1"/>
  <mergeCells count="131">
    <mergeCell ref="AK37:AQ37"/>
    <mergeCell ref="AR37:AX37"/>
    <mergeCell ref="AC31:AJ31"/>
    <mergeCell ref="AK31:AQ31"/>
    <mergeCell ref="AR31:AX31"/>
    <mergeCell ref="AC32:AJ32"/>
    <mergeCell ref="AK32:AQ32"/>
    <mergeCell ref="AR32:AX32"/>
    <mergeCell ref="AK33:AQ33"/>
    <mergeCell ref="AR33:AX33"/>
    <mergeCell ref="AE34:AJ34"/>
    <mergeCell ref="AK34:AQ34"/>
    <mergeCell ref="AR34:AX34"/>
    <mergeCell ref="AK35:AQ35"/>
    <mergeCell ref="AR35:AX35"/>
    <mergeCell ref="AK36:AQ36"/>
    <mergeCell ref="AR36:AX36"/>
    <mergeCell ref="AE35:AJ35"/>
    <mergeCell ref="AE36:AJ36"/>
    <mergeCell ref="AN9:AO9"/>
    <mergeCell ref="AP9:AS9"/>
    <mergeCell ref="AT9:AX9"/>
    <mergeCell ref="AN12:AO12"/>
    <mergeCell ref="AQ12:AX12"/>
    <mergeCell ref="AN13:AO13"/>
    <mergeCell ref="AP13:AX13"/>
    <mergeCell ref="AN14:AO14"/>
    <mergeCell ref="AP14:AX14"/>
    <mergeCell ref="BM12:BN12"/>
    <mergeCell ref="BP12:BW12"/>
    <mergeCell ref="N13:O13"/>
    <mergeCell ref="P13:X13"/>
    <mergeCell ref="BM13:BN13"/>
    <mergeCell ref="BO13:BW13"/>
    <mergeCell ref="N14:O14"/>
    <mergeCell ref="P14:X14"/>
    <mergeCell ref="BM14:BN14"/>
    <mergeCell ref="BO14:BW14"/>
    <mergeCell ref="BM15:BN15"/>
    <mergeCell ref="BO15:BQ15"/>
    <mergeCell ref="BR15:BV15"/>
    <mergeCell ref="P15:R15"/>
    <mergeCell ref="S15:W15"/>
    <mergeCell ref="AC23:AX23"/>
    <mergeCell ref="AK25:AL25"/>
    <mergeCell ref="T21:X21"/>
    <mergeCell ref="AN18:AO18"/>
    <mergeCell ref="AQ18:AX18"/>
    <mergeCell ref="AN19:AO19"/>
    <mergeCell ref="AP19:AX19"/>
    <mergeCell ref="AN20:AO20"/>
    <mergeCell ref="AP20:AX20"/>
    <mergeCell ref="AN21:AO21"/>
    <mergeCell ref="AP21:AS21"/>
    <mergeCell ref="AT21:AX21"/>
    <mergeCell ref="AN15:AO15"/>
    <mergeCell ref="AP15:AR15"/>
    <mergeCell ref="AS15:AW15"/>
    <mergeCell ref="AP16:AS16"/>
    <mergeCell ref="AT16:AX16"/>
    <mergeCell ref="AM25:AO25"/>
    <mergeCell ref="AP25:AQ25"/>
    <mergeCell ref="N15:O15"/>
    <mergeCell ref="AR25:AX25"/>
    <mergeCell ref="AC26:AX26"/>
    <mergeCell ref="AC27:AX27"/>
    <mergeCell ref="AD28:AJ28"/>
    <mergeCell ref="AK28:AQ28"/>
    <mergeCell ref="AR28:AX28"/>
    <mergeCell ref="AD29:AJ29"/>
    <mergeCell ref="AK29:AX29"/>
    <mergeCell ref="K37:Q37"/>
    <mergeCell ref="R37:X37"/>
    <mergeCell ref="E36:J36"/>
    <mergeCell ref="E35:J35"/>
    <mergeCell ref="E34:J34"/>
    <mergeCell ref="K34:Q34"/>
    <mergeCell ref="R34:X34"/>
    <mergeCell ref="K33:Q33"/>
    <mergeCell ref="R33:X33"/>
    <mergeCell ref="R35:X35"/>
    <mergeCell ref="K36:Q36"/>
    <mergeCell ref="R36:X36"/>
    <mergeCell ref="C31:J31"/>
    <mergeCell ref="K31:Q31"/>
    <mergeCell ref="R31:X31"/>
    <mergeCell ref="K35:Q35"/>
    <mergeCell ref="C32:J32"/>
    <mergeCell ref="K32:Q32"/>
    <mergeCell ref="R32:X32"/>
    <mergeCell ref="N9:O9"/>
    <mergeCell ref="P9:S9"/>
    <mergeCell ref="T9:X9"/>
    <mergeCell ref="P16:S16"/>
    <mergeCell ref="T16:X16"/>
    <mergeCell ref="D28:J28"/>
    <mergeCell ref="D29:J29"/>
    <mergeCell ref="K29:X29"/>
    <mergeCell ref="K28:Q28"/>
    <mergeCell ref="R28:X28"/>
    <mergeCell ref="K25:L25"/>
    <mergeCell ref="N20:O20"/>
    <mergeCell ref="P20:X20"/>
    <mergeCell ref="N18:O18"/>
    <mergeCell ref="P19:X19"/>
    <mergeCell ref="N12:O12"/>
    <mergeCell ref="Q12:X12"/>
    <mergeCell ref="AQ3:AR3"/>
    <mergeCell ref="AN6:AO6"/>
    <mergeCell ref="N6:O6"/>
    <mergeCell ref="P7:X7"/>
    <mergeCell ref="N8:O8"/>
    <mergeCell ref="P8:X8"/>
    <mergeCell ref="N7:O7"/>
    <mergeCell ref="C26:X26"/>
    <mergeCell ref="C27:X27"/>
    <mergeCell ref="P25:Q25"/>
    <mergeCell ref="Q3:R3"/>
    <mergeCell ref="C23:X23"/>
    <mergeCell ref="M25:O25"/>
    <mergeCell ref="R25:X25"/>
    <mergeCell ref="Q18:X18"/>
    <mergeCell ref="N19:O19"/>
    <mergeCell ref="N21:O21"/>
    <mergeCell ref="P21:S21"/>
    <mergeCell ref="Q6:X6"/>
    <mergeCell ref="AQ6:AX6"/>
    <mergeCell ref="AN7:AO7"/>
    <mergeCell ref="AP7:AX7"/>
    <mergeCell ref="AN8:AO8"/>
    <mergeCell ref="AP8:AX8"/>
  </mergeCells>
  <phoneticPr fontId="11"/>
  <conditionalFormatting sqref="D33:D37">
    <cfRule type="cellIs" dxfId="34" priority="32" operator="equal">
      <formula>"□"</formula>
    </cfRule>
  </conditionalFormatting>
  <conditionalFormatting sqref="K29">
    <cfRule type="cellIs" dxfId="33" priority="5" operator="equal">
      <formula>""</formula>
    </cfRule>
  </conditionalFormatting>
  <conditionalFormatting sqref="Q6 P7:P9 T9 Q12 P13:P15 S15 Q18 P19:P21 T21 E25 G25 I25 K25 P25 R28">
    <cfRule type="cellIs" dxfId="32" priority="33" operator="equal">
      <formula>""</formula>
    </cfRule>
  </conditionalFormatting>
  <conditionalFormatting sqref="S3 U3 W3 K33:K37 R33:R37">
    <cfRule type="cellIs" dxfId="31" priority="6" operator="equal">
      <formula>""</formula>
    </cfRule>
  </conditionalFormatting>
  <conditionalFormatting sqref="AD33:AD37">
    <cfRule type="cellIs" dxfId="30" priority="3" operator="equal">
      <formula>"□"</formula>
    </cfRule>
  </conditionalFormatting>
  <conditionalFormatting sqref="AK29">
    <cfRule type="cellIs" dxfId="29" priority="1" operator="equal">
      <formula>""</formula>
    </cfRule>
  </conditionalFormatting>
  <conditionalFormatting sqref="AQ6 AP7:AP9 AT9 AQ12 AP13:AP15 AS15 AQ18 AP19:AP21 AT21 AE25 AG25 AI25 AK25 AP25 AR28">
    <cfRule type="cellIs" dxfId="28" priority="4" operator="equal">
      <formula>""</formula>
    </cfRule>
  </conditionalFormatting>
  <conditionalFormatting sqref="AS3 AU3 AW3 AK33:AK37 AR33:AR37">
    <cfRule type="cellIs" dxfId="27" priority="2" operator="equal">
      <formula>""</formula>
    </cfRule>
  </conditionalFormatting>
  <dataValidations count="1">
    <dataValidation type="list" allowBlank="1" showInputMessage="1" showErrorMessage="1" sqref="D33:D37 AD33:AD37" xr:uid="{00000000-0002-0000-1200-000000000000}">
      <formula1>"□,☑"</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7A1D9D-A391-4EDF-9A5C-2D39DD74BBE9}">
          <x14:formula1>
            <xm:f>選択肢!$L$25:$L$27</xm:f>
          </x14:formula1>
          <xm:sqref>K29:X29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B1:BV35"/>
  <sheetViews>
    <sheetView showGridLines="0" showZeros="0" view="pageBreakPreview" zoomScale="118" zoomScaleNormal="90" zoomScaleSheetLayoutView="118" workbookViewId="0">
      <selection activeCell="K29" sqref="K29:X29"/>
    </sheetView>
  </sheetViews>
  <sheetFormatPr defaultRowHeight="13"/>
  <cols>
    <col min="1" max="1" width="1.9140625" style="459" customWidth="1"/>
    <col min="2" max="2" width="2.08203125" style="459" customWidth="1"/>
    <col min="3" max="4" width="1.4140625" style="459" customWidth="1"/>
    <col min="5" max="5" width="3.1640625" style="459" customWidth="1"/>
    <col min="6" max="6" width="2.4140625" style="459" customWidth="1"/>
    <col min="7" max="7" width="3.1640625" style="459" customWidth="1"/>
    <col min="8" max="8" width="2.4140625" style="459" customWidth="1"/>
    <col min="9" max="9" width="3.1640625" style="459" customWidth="1"/>
    <col min="10" max="10" width="4.1640625" style="459" customWidth="1"/>
    <col min="11" max="11" width="2.4140625" style="459" customWidth="1"/>
    <col min="12" max="12" width="4.33203125" style="459" customWidth="1"/>
    <col min="13" max="13" width="4" style="459" customWidth="1"/>
    <col min="14" max="14" width="3.1640625" style="459" customWidth="1"/>
    <col min="15" max="15" width="5.08203125" style="459" customWidth="1"/>
    <col min="16" max="16" width="3.1640625" style="459" customWidth="1"/>
    <col min="17" max="17" width="5.33203125" style="459" customWidth="1"/>
    <col min="18" max="18" width="3.1640625" style="459" customWidth="1"/>
    <col min="19" max="19" width="5.1640625" style="459" customWidth="1"/>
    <col min="20" max="20" width="3.1640625" style="459" customWidth="1"/>
    <col min="21" max="24" width="3.1640625" style="461" customWidth="1"/>
    <col min="25" max="25" width="2.5" style="461" customWidth="1"/>
    <col min="26" max="26" width="1.9140625" style="461" customWidth="1"/>
    <col min="27" max="27" width="1.9140625" style="459" customWidth="1"/>
    <col min="28" max="28" width="2.08203125" style="459" customWidth="1"/>
    <col min="29" max="30" width="1.4140625" style="459" customWidth="1"/>
    <col min="31" max="31" width="3.1640625" style="459" customWidth="1"/>
    <col min="32" max="32" width="2.4140625" style="459" customWidth="1"/>
    <col min="33" max="33" width="3.1640625" style="459" customWidth="1"/>
    <col min="34" max="34" width="2.4140625" style="459" customWidth="1"/>
    <col min="35" max="35" width="3.1640625" style="459" customWidth="1"/>
    <col min="36" max="36" width="4.1640625" style="459" customWidth="1"/>
    <col min="37" max="37" width="2.4140625" style="459" customWidth="1"/>
    <col min="38" max="38" width="4.33203125" style="459" customWidth="1"/>
    <col min="39" max="39" width="4" style="459" customWidth="1"/>
    <col min="40" max="40" width="3.1640625" style="459" customWidth="1"/>
    <col min="41" max="41" width="5.08203125" style="459" customWidth="1"/>
    <col min="42" max="42" width="3.1640625" style="459" customWidth="1"/>
    <col min="43" max="43" width="5.33203125" style="459" customWidth="1"/>
    <col min="44" max="44" width="3.1640625" style="459" customWidth="1"/>
    <col min="45" max="45" width="5.1640625" style="459" customWidth="1"/>
    <col min="46" max="46" width="3.1640625" style="459" customWidth="1"/>
    <col min="47" max="50" width="3.1640625" style="461" customWidth="1"/>
    <col min="51" max="51" width="2.5" style="461" customWidth="1"/>
    <col min="52" max="52" width="1.9140625" style="461" customWidth="1"/>
    <col min="53" max="263" width="8.6640625" style="459"/>
    <col min="264" max="264" width="2.1640625" style="459" customWidth="1"/>
    <col min="265" max="265" width="2.08203125" style="459" customWidth="1"/>
    <col min="266" max="266" width="1" style="459" customWidth="1"/>
    <col min="267" max="267" width="20.4140625" style="459" customWidth="1"/>
    <col min="268" max="268" width="1.08203125" style="459" customWidth="1"/>
    <col min="269" max="270" width="10.58203125" style="459" customWidth="1"/>
    <col min="271" max="271" width="1.58203125" style="459" customWidth="1"/>
    <col min="272" max="272" width="6.1640625" style="459" customWidth="1"/>
    <col min="273" max="273" width="4" style="459" customWidth="1"/>
    <col min="274" max="274" width="3.1640625" style="459" customWidth="1"/>
    <col min="275" max="275" width="0.6640625" style="459" customWidth="1"/>
    <col min="276" max="276" width="3" style="459" customWidth="1"/>
    <col min="277" max="277" width="3.1640625" style="459" customWidth="1"/>
    <col min="278" max="278" width="2.6640625" style="459" customWidth="1"/>
    <col min="279" max="279" width="3.1640625" style="459" customWidth="1"/>
    <col min="280" max="280" width="2.6640625" style="459" customWidth="1"/>
    <col min="281" max="281" width="1.6640625" style="459" customWidth="1"/>
    <col min="282" max="283" width="2" style="459" customWidth="1"/>
    <col min="284" max="284" width="6.5" style="459" customWidth="1"/>
    <col min="285" max="519" width="8.6640625" style="459"/>
    <col min="520" max="520" width="2.1640625" style="459" customWidth="1"/>
    <col min="521" max="521" width="2.08203125" style="459" customWidth="1"/>
    <col min="522" max="522" width="1" style="459" customWidth="1"/>
    <col min="523" max="523" width="20.4140625" style="459" customWidth="1"/>
    <col min="524" max="524" width="1.08203125" style="459" customWidth="1"/>
    <col min="525" max="526" width="10.58203125" style="459" customWidth="1"/>
    <col min="527" max="527" width="1.58203125" style="459" customWidth="1"/>
    <col min="528" max="528" width="6.1640625" style="459" customWidth="1"/>
    <col min="529" max="529" width="4" style="459" customWidth="1"/>
    <col min="530" max="530" width="3.1640625" style="459" customWidth="1"/>
    <col min="531" max="531" width="0.6640625" style="459" customWidth="1"/>
    <col min="532" max="532" width="3" style="459" customWidth="1"/>
    <col min="533" max="533" width="3.1640625" style="459" customWidth="1"/>
    <col min="534" max="534" width="2.6640625" style="459" customWidth="1"/>
    <col min="535" max="535" width="3.1640625" style="459" customWidth="1"/>
    <col min="536" max="536" width="2.6640625" style="459" customWidth="1"/>
    <col min="537" max="537" width="1.6640625" style="459" customWidth="1"/>
    <col min="538" max="539" width="2" style="459" customWidth="1"/>
    <col min="540" max="540" width="6.5" style="459" customWidth="1"/>
    <col min="541" max="775" width="8.6640625" style="459"/>
    <col min="776" max="776" width="2.1640625" style="459" customWidth="1"/>
    <col min="777" max="777" width="2.08203125" style="459" customWidth="1"/>
    <col min="778" max="778" width="1" style="459" customWidth="1"/>
    <col min="779" max="779" width="20.4140625" style="459" customWidth="1"/>
    <col min="780" max="780" width="1.08203125" style="459" customWidth="1"/>
    <col min="781" max="782" width="10.58203125" style="459" customWidth="1"/>
    <col min="783" max="783" width="1.58203125" style="459" customWidth="1"/>
    <col min="784" max="784" width="6.1640625" style="459" customWidth="1"/>
    <col min="785" max="785" width="4" style="459" customWidth="1"/>
    <col min="786" max="786" width="3.1640625" style="459" customWidth="1"/>
    <col min="787" max="787" width="0.6640625" style="459" customWidth="1"/>
    <col min="788" max="788" width="3" style="459" customWidth="1"/>
    <col min="789" max="789" width="3.1640625" style="459" customWidth="1"/>
    <col min="790" max="790" width="2.6640625" style="459" customWidth="1"/>
    <col min="791" max="791" width="3.1640625" style="459" customWidth="1"/>
    <col min="792" max="792" width="2.6640625" style="459" customWidth="1"/>
    <col min="793" max="793" width="1.6640625" style="459" customWidth="1"/>
    <col min="794" max="795" width="2" style="459" customWidth="1"/>
    <col min="796" max="796" width="6.5" style="459" customWidth="1"/>
    <col min="797" max="1031" width="8.6640625" style="459"/>
    <col min="1032" max="1032" width="2.1640625" style="459" customWidth="1"/>
    <col min="1033" max="1033" width="2.08203125" style="459" customWidth="1"/>
    <col min="1034" max="1034" width="1" style="459" customWidth="1"/>
    <col min="1035" max="1035" width="20.4140625" style="459" customWidth="1"/>
    <col min="1036" max="1036" width="1.08203125" style="459" customWidth="1"/>
    <col min="1037" max="1038" width="10.58203125" style="459" customWidth="1"/>
    <col min="1039" max="1039" width="1.58203125" style="459" customWidth="1"/>
    <col min="1040" max="1040" width="6.1640625" style="459" customWidth="1"/>
    <col min="1041" max="1041" width="4" style="459" customWidth="1"/>
    <col min="1042" max="1042" width="3.1640625" style="459" customWidth="1"/>
    <col min="1043" max="1043" width="0.6640625" style="459" customWidth="1"/>
    <col min="1044" max="1044" width="3" style="459" customWidth="1"/>
    <col min="1045" max="1045" width="3.1640625" style="459" customWidth="1"/>
    <col min="1046" max="1046" width="2.6640625" style="459" customWidth="1"/>
    <col min="1047" max="1047" width="3.1640625" style="459" customWidth="1"/>
    <col min="1048" max="1048" width="2.6640625" style="459" customWidth="1"/>
    <col min="1049" max="1049" width="1.6640625" style="459" customWidth="1"/>
    <col min="1050" max="1051" width="2" style="459" customWidth="1"/>
    <col min="1052" max="1052" width="6.5" style="459" customWidth="1"/>
    <col min="1053" max="1287" width="8.6640625" style="459"/>
    <col min="1288" max="1288" width="2.1640625" style="459" customWidth="1"/>
    <col min="1289" max="1289" width="2.08203125" style="459" customWidth="1"/>
    <col min="1290" max="1290" width="1" style="459" customWidth="1"/>
    <col min="1291" max="1291" width="20.4140625" style="459" customWidth="1"/>
    <col min="1292" max="1292" width="1.08203125" style="459" customWidth="1"/>
    <col min="1293" max="1294" width="10.58203125" style="459" customWidth="1"/>
    <col min="1295" max="1295" width="1.58203125" style="459" customWidth="1"/>
    <col min="1296" max="1296" width="6.1640625" style="459" customWidth="1"/>
    <col min="1297" max="1297" width="4" style="459" customWidth="1"/>
    <col min="1298" max="1298" width="3.1640625" style="459" customWidth="1"/>
    <col min="1299" max="1299" width="0.6640625" style="459" customWidth="1"/>
    <col min="1300" max="1300" width="3" style="459" customWidth="1"/>
    <col min="1301" max="1301" width="3.1640625" style="459" customWidth="1"/>
    <col min="1302" max="1302" width="2.6640625" style="459" customWidth="1"/>
    <col min="1303" max="1303" width="3.1640625" style="459" customWidth="1"/>
    <col min="1304" max="1304" width="2.6640625" style="459" customWidth="1"/>
    <col min="1305" max="1305" width="1.6640625" style="459" customWidth="1"/>
    <col min="1306" max="1307" width="2" style="459" customWidth="1"/>
    <col min="1308" max="1308" width="6.5" style="459" customWidth="1"/>
    <col min="1309" max="1543" width="8.6640625" style="459"/>
    <col min="1544" max="1544" width="2.1640625" style="459" customWidth="1"/>
    <col min="1545" max="1545" width="2.08203125" style="459" customWidth="1"/>
    <col min="1546" max="1546" width="1" style="459" customWidth="1"/>
    <col min="1547" max="1547" width="20.4140625" style="459" customWidth="1"/>
    <col min="1548" max="1548" width="1.08203125" style="459" customWidth="1"/>
    <col min="1549" max="1550" width="10.58203125" style="459" customWidth="1"/>
    <col min="1551" max="1551" width="1.58203125" style="459" customWidth="1"/>
    <col min="1552" max="1552" width="6.1640625" style="459" customWidth="1"/>
    <col min="1553" max="1553" width="4" style="459" customWidth="1"/>
    <col min="1554" max="1554" width="3.1640625" style="459" customWidth="1"/>
    <col min="1555" max="1555" width="0.6640625" style="459" customWidth="1"/>
    <col min="1556" max="1556" width="3" style="459" customWidth="1"/>
    <col min="1557" max="1557" width="3.1640625" style="459" customWidth="1"/>
    <col min="1558" max="1558" width="2.6640625" style="459" customWidth="1"/>
    <col min="1559" max="1559" width="3.1640625" style="459" customWidth="1"/>
    <col min="1560" max="1560" width="2.6640625" style="459" customWidth="1"/>
    <col min="1561" max="1561" width="1.6640625" style="459" customWidth="1"/>
    <col min="1562" max="1563" width="2" style="459" customWidth="1"/>
    <col min="1564" max="1564" width="6.5" style="459" customWidth="1"/>
    <col min="1565" max="1799" width="8.6640625" style="459"/>
    <col min="1800" max="1800" width="2.1640625" style="459" customWidth="1"/>
    <col min="1801" max="1801" width="2.08203125" style="459" customWidth="1"/>
    <col min="1802" max="1802" width="1" style="459" customWidth="1"/>
    <col min="1803" max="1803" width="20.4140625" style="459" customWidth="1"/>
    <col min="1804" max="1804" width="1.08203125" style="459" customWidth="1"/>
    <col min="1805" max="1806" width="10.58203125" style="459" customWidth="1"/>
    <col min="1807" max="1807" width="1.58203125" style="459" customWidth="1"/>
    <col min="1808" max="1808" width="6.1640625" style="459" customWidth="1"/>
    <col min="1809" max="1809" width="4" style="459" customWidth="1"/>
    <col min="1810" max="1810" width="3.1640625" style="459" customWidth="1"/>
    <col min="1811" max="1811" width="0.6640625" style="459" customWidth="1"/>
    <col min="1812" max="1812" width="3" style="459" customWidth="1"/>
    <col min="1813" max="1813" width="3.1640625" style="459" customWidth="1"/>
    <col min="1814" max="1814" width="2.6640625" style="459" customWidth="1"/>
    <col min="1815" max="1815" width="3.1640625" style="459" customWidth="1"/>
    <col min="1816" max="1816" width="2.6640625" style="459" customWidth="1"/>
    <col min="1817" max="1817" width="1.6640625" style="459" customWidth="1"/>
    <col min="1818" max="1819" width="2" style="459" customWidth="1"/>
    <col min="1820" max="1820" width="6.5" style="459" customWidth="1"/>
    <col min="1821" max="2055" width="8.6640625" style="459"/>
    <col min="2056" max="2056" width="2.1640625" style="459" customWidth="1"/>
    <col min="2057" max="2057" width="2.08203125" style="459" customWidth="1"/>
    <col min="2058" max="2058" width="1" style="459" customWidth="1"/>
    <col min="2059" max="2059" width="20.4140625" style="459" customWidth="1"/>
    <col min="2060" max="2060" width="1.08203125" style="459" customWidth="1"/>
    <col min="2061" max="2062" width="10.58203125" style="459" customWidth="1"/>
    <col min="2063" max="2063" width="1.58203125" style="459" customWidth="1"/>
    <col min="2064" max="2064" width="6.1640625" style="459" customWidth="1"/>
    <col min="2065" max="2065" width="4" style="459" customWidth="1"/>
    <col min="2066" max="2066" width="3.1640625" style="459" customWidth="1"/>
    <col min="2067" max="2067" width="0.6640625" style="459" customWidth="1"/>
    <col min="2068" max="2068" width="3" style="459" customWidth="1"/>
    <col min="2069" max="2069" width="3.1640625" style="459" customWidth="1"/>
    <col min="2070" max="2070" width="2.6640625" style="459" customWidth="1"/>
    <col min="2071" max="2071" width="3.1640625" style="459" customWidth="1"/>
    <col min="2072" max="2072" width="2.6640625" style="459" customWidth="1"/>
    <col min="2073" max="2073" width="1.6640625" style="459" customWidth="1"/>
    <col min="2074" max="2075" width="2" style="459" customWidth="1"/>
    <col min="2076" max="2076" width="6.5" style="459" customWidth="1"/>
    <col min="2077" max="2311" width="8.6640625" style="459"/>
    <col min="2312" max="2312" width="2.1640625" style="459" customWidth="1"/>
    <col min="2313" max="2313" width="2.08203125" style="459" customWidth="1"/>
    <col min="2314" max="2314" width="1" style="459" customWidth="1"/>
    <col min="2315" max="2315" width="20.4140625" style="459" customWidth="1"/>
    <col min="2316" max="2316" width="1.08203125" style="459" customWidth="1"/>
    <col min="2317" max="2318" width="10.58203125" style="459" customWidth="1"/>
    <col min="2319" max="2319" width="1.58203125" style="459" customWidth="1"/>
    <col min="2320" max="2320" width="6.1640625" style="459" customWidth="1"/>
    <col min="2321" max="2321" width="4" style="459" customWidth="1"/>
    <col min="2322" max="2322" width="3.1640625" style="459" customWidth="1"/>
    <col min="2323" max="2323" width="0.6640625" style="459" customWidth="1"/>
    <col min="2324" max="2324" width="3" style="459" customWidth="1"/>
    <col min="2325" max="2325" width="3.1640625" style="459" customWidth="1"/>
    <col min="2326" max="2326" width="2.6640625" style="459" customWidth="1"/>
    <col min="2327" max="2327" width="3.1640625" style="459" customWidth="1"/>
    <col min="2328" max="2328" width="2.6640625" style="459" customWidth="1"/>
    <col min="2329" max="2329" width="1.6640625" style="459" customWidth="1"/>
    <col min="2330" max="2331" width="2" style="459" customWidth="1"/>
    <col min="2332" max="2332" width="6.5" style="459" customWidth="1"/>
    <col min="2333" max="2567" width="8.6640625" style="459"/>
    <col min="2568" max="2568" width="2.1640625" style="459" customWidth="1"/>
    <col min="2569" max="2569" width="2.08203125" style="459" customWidth="1"/>
    <col min="2570" max="2570" width="1" style="459" customWidth="1"/>
    <col min="2571" max="2571" width="20.4140625" style="459" customWidth="1"/>
    <col min="2572" max="2572" width="1.08203125" style="459" customWidth="1"/>
    <col min="2573" max="2574" width="10.58203125" style="459" customWidth="1"/>
    <col min="2575" max="2575" width="1.58203125" style="459" customWidth="1"/>
    <col min="2576" max="2576" width="6.1640625" style="459" customWidth="1"/>
    <col min="2577" max="2577" width="4" style="459" customWidth="1"/>
    <col min="2578" max="2578" width="3.1640625" style="459" customWidth="1"/>
    <col min="2579" max="2579" width="0.6640625" style="459" customWidth="1"/>
    <col min="2580" max="2580" width="3" style="459" customWidth="1"/>
    <col min="2581" max="2581" width="3.1640625" style="459" customWidth="1"/>
    <col min="2582" max="2582" width="2.6640625" style="459" customWidth="1"/>
    <col min="2583" max="2583" width="3.1640625" style="459" customWidth="1"/>
    <col min="2584" max="2584" width="2.6640625" style="459" customWidth="1"/>
    <col min="2585" max="2585" width="1.6640625" style="459" customWidth="1"/>
    <col min="2586" max="2587" width="2" style="459" customWidth="1"/>
    <col min="2588" max="2588" width="6.5" style="459" customWidth="1"/>
    <col min="2589" max="2823" width="8.6640625" style="459"/>
    <col min="2824" max="2824" width="2.1640625" style="459" customWidth="1"/>
    <col min="2825" max="2825" width="2.08203125" style="459" customWidth="1"/>
    <col min="2826" max="2826" width="1" style="459" customWidth="1"/>
    <col min="2827" max="2827" width="20.4140625" style="459" customWidth="1"/>
    <col min="2828" max="2828" width="1.08203125" style="459" customWidth="1"/>
    <col min="2829" max="2830" width="10.58203125" style="459" customWidth="1"/>
    <col min="2831" max="2831" width="1.58203125" style="459" customWidth="1"/>
    <col min="2832" max="2832" width="6.1640625" style="459" customWidth="1"/>
    <col min="2833" max="2833" width="4" style="459" customWidth="1"/>
    <col min="2834" max="2834" width="3.1640625" style="459" customWidth="1"/>
    <col min="2835" max="2835" width="0.6640625" style="459" customWidth="1"/>
    <col min="2836" max="2836" width="3" style="459" customWidth="1"/>
    <col min="2837" max="2837" width="3.1640625" style="459" customWidth="1"/>
    <col min="2838" max="2838" width="2.6640625" style="459" customWidth="1"/>
    <col min="2839" max="2839" width="3.1640625" style="459" customWidth="1"/>
    <col min="2840" max="2840" width="2.6640625" style="459" customWidth="1"/>
    <col min="2841" max="2841" width="1.6640625" style="459" customWidth="1"/>
    <col min="2842" max="2843" width="2" style="459" customWidth="1"/>
    <col min="2844" max="2844" width="6.5" style="459" customWidth="1"/>
    <col min="2845" max="3079" width="8.6640625" style="459"/>
    <col min="3080" max="3080" width="2.1640625" style="459" customWidth="1"/>
    <col min="3081" max="3081" width="2.08203125" style="459" customWidth="1"/>
    <col min="3082" max="3082" width="1" style="459" customWidth="1"/>
    <col min="3083" max="3083" width="20.4140625" style="459" customWidth="1"/>
    <col min="3084" max="3084" width="1.08203125" style="459" customWidth="1"/>
    <col min="3085" max="3086" width="10.58203125" style="459" customWidth="1"/>
    <col min="3087" max="3087" width="1.58203125" style="459" customWidth="1"/>
    <col min="3088" max="3088" width="6.1640625" style="459" customWidth="1"/>
    <col min="3089" max="3089" width="4" style="459" customWidth="1"/>
    <col min="3090" max="3090" width="3.1640625" style="459" customWidth="1"/>
    <col min="3091" max="3091" width="0.6640625" style="459" customWidth="1"/>
    <col min="3092" max="3092" width="3" style="459" customWidth="1"/>
    <col min="3093" max="3093" width="3.1640625" style="459" customWidth="1"/>
    <col min="3094" max="3094" width="2.6640625" style="459" customWidth="1"/>
    <col min="3095" max="3095" width="3.1640625" style="459" customWidth="1"/>
    <col min="3096" max="3096" width="2.6640625" style="459" customWidth="1"/>
    <col min="3097" max="3097" width="1.6640625" style="459" customWidth="1"/>
    <col min="3098" max="3099" width="2" style="459" customWidth="1"/>
    <col min="3100" max="3100" width="6.5" style="459" customWidth="1"/>
    <col min="3101" max="3335" width="8.6640625" style="459"/>
    <col min="3336" max="3336" width="2.1640625" style="459" customWidth="1"/>
    <col min="3337" max="3337" width="2.08203125" style="459" customWidth="1"/>
    <col min="3338" max="3338" width="1" style="459" customWidth="1"/>
    <col min="3339" max="3339" width="20.4140625" style="459" customWidth="1"/>
    <col min="3340" max="3340" width="1.08203125" style="459" customWidth="1"/>
    <col min="3341" max="3342" width="10.58203125" style="459" customWidth="1"/>
    <col min="3343" max="3343" width="1.58203125" style="459" customWidth="1"/>
    <col min="3344" max="3344" width="6.1640625" style="459" customWidth="1"/>
    <col min="3345" max="3345" width="4" style="459" customWidth="1"/>
    <col min="3346" max="3346" width="3.1640625" style="459" customWidth="1"/>
    <col min="3347" max="3347" width="0.6640625" style="459" customWidth="1"/>
    <col min="3348" max="3348" width="3" style="459" customWidth="1"/>
    <col min="3349" max="3349" width="3.1640625" style="459" customWidth="1"/>
    <col min="3350" max="3350" width="2.6640625" style="459" customWidth="1"/>
    <col min="3351" max="3351" width="3.1640625" style="459" customWidth="1"/>
    <col min="3352" max="3352" width="2.6640625" style="459" customWidth="1"/>
    <col min="3353" max="3353" width="1.6640625" style="459" customWidth="1"/>
    <col min="3354" max="3355" width="2" style="459" customWidth="1"/>
    <col min="3356" max="3356" width="6.5" style="459" customWidth="1"/>
    <col min="3357" max="3591" width="8.6640625" style="459"/>
    <col min="3592" max="3592" width="2.1640625" style="459" customWidth="1"/>
    <col min="3593" max="3593" width="2.08203125" style="459" customWidth="1"/>
    <col min="3594" max="3594" width="1" style="459" customWidth="1"/>
    <col min="3595" max="3595" width="20.4140625" style="459" customWidth="1"/>
    <col min="3596" max="3596" width="1.08203125" style="459" customWidth="1"/>
    <col min="3597" max="3598" width="10.58203125" style="459" customWidth="1"/>
    <col min="3599" max="3599" width="1.58203125" style="459" customWidth="1"/>
    <col min="3600" max="3600" width="6.1640625" style="459" customWidth="1"/>
    <col min="3601" max="3601" width="4" style="459" customWidth="1"/>
    <col min="3602" max="3602" width="3.1640625" style="459" customWidth="1"/>
    <col min="3603" max="3603" width="0.6640625" style="459" customWidth="1"/>
    <col min="3604" max="3604" width="3" style="459" customWidth="1"/>
    <col min="3605" max="3605" width="3.1640625" style="459" customWidth="1"/>
    <col min="3606" max="3606" width="2.6640625" style="459" customWidth="1"/>
    <col min="3607" max="3607" width="3.1640625" style="459" customWidth="1"/>
    <col min="3608" max="3608" width="2.6640625" style="459" customWidth="1"/>
    <col min="3609" max="3609" width="1.6640625" style="459" customWidth="1"/>
    <col min="3610" max="3611" width="2" style="459" customWidth="1"/>
    <col min="3612" max="3612" width="6.5" style="459" customWidth="1"/>
    <col min="3613" max="3847" width="8.6640625" style="459"/>
    <col min="3848" max="3848" width="2.1640625" style="459" customWidth="1"/>
    <col min="3849" max="3849" width="2.08203125" style="459" customWidth="1"/>
    <col min="3850" max="3850" width="1" style="459" customWidth="1"/>
    <col min="3851" max="3851" width="20.4140625" style="459" customWidth="1"/>
    <col min="3852" max="3852" width="1.08203125" style="459" customWidth="1"/>
    <col min="3853" max="3854" width="10.58203125" style="459" customWidth="1"/>
    <col min="3855" max="3855" width="1.58203125" style="459" customWidth="1"/>
    <col min="3856" max="3856" width="6.1640625" style="459" customWidth="1"/>
    <col min="3857" max="3857" width="4" style="459" customWidth="1"/>
    <col min="3858" max="3858" width="3.1640625" style="459" customWidth="1"/>
    <col min="3859" max="3859" width="0.6640625" style="459" customWidth="1"/>
    <col min="3860" max="3860" width="3" style="459" customWidth="1"/>
    <col min="3861" max="3861" width="3.1640625" style="459" customWidth="1"/>
    <col min="3862" max="3862" width="2.6640625" style="459" customWidth="1"/>
    <col min="3863" max="3863" width="3.1640625" style="459" customWidth="1"/>
    <col min="3864" max="3864" width="2.6640625" style="459" customWidth="1"/>
    <col min="3865" max="3865" width="1.6640625" style="459" customWidth="1"/>
    <col min="3866" max="3867" width="2" style="459" customWidth="1"/>
    <col min="3868" max="3868" width="6.5" style="459" customWidth="1"/>
    <col min="3869" max="4103" width="8.6640625" style="459"/>
    <col min="4104" max="4104" width="2.1640625" style="459" customWidth="1"/>
    <col min="4105" max="4105" width="2.08203125" style="459" customWidth="1"/>
    <col min="4106" max="4106" width="1" style="459" customWidth="1"/>
    <col min="4107" max="4107" width="20.4140625" style="459" customWidth="1"/>
    <col min="4108" max="4108" width="1.08203125" style="459" customWidth="1"/>
    <col min="4109" max="4110" width="10.58203125" style="459" customWidth="1"/>
    <col min="4111" max="4111" width="1.58203125" style="459" customWidth="1"/>
    <col min="4112" max="4112" width="6.1640625" style="459" customWidth="1"/>
    <col min="4113" max="4113" width="4" style="459" customWidth="1"/>
    <col min="4114" max="4114" width="3.1640625" style="459" customWidth="1"/>
    <col min="4115" max="4115" width="0.6640625" style="459" customWidth="1"/>
    <col min="4116" max="4116" width="3" style="459" customWidth="1"/>
    <col min="4117" max="4117" width="3.1640625" style="459" customWidth="1"/>
    <col min="4118" max="4118" width="2.6640625" style="459" customWidth="1"/>
    <col min="4119" max="4119" width="3.1640625" style="459" customWidth="1"/>
    <col min="4120" max="4120" width="2.6640625" style="459" customWidth="1"/>
    <col min="4121" max="4121" width="1.6640625" style="459" customWidth="1"/>
    <col min="4122" max="4123" width="2" style="459" customWidth="1"/>
    <col min="4124" max="4124" width="6.5" style="459" customWidth="1"/>
    <col min="4125" max="4359" width="8.6640625" style="459"/>
    <col min="4360" max="4360" width="2.1640625" style="459" customWidth="1"/>
    <col min="4361" max="4361" width="2.08203125" style="459" customWidth="1"/>
    <col min="4362" max="4362" width="1" style="459" customWidth="1"/>
    <col min="4363" max="4363" width="20.4140625" style="459" customWidth="1"/>
    <col min="4364" max="4364" width="1.08203125" style="459" customWidth="1"/>
    <col min="4365" max="4366" width="10.58203125" style="459" customWidth="1"/>
    <col min="4367" max="4367" width="1.58203125" style="459" customWidth="1"/>
    <col min="4368" max="4368" width="6.1640625" style="459" customWidth="1"/>
    <col min="4369" max="4369" width="4" style="459" customWidth="1"/>
    <col min="4370" max="4370" width="3.1640625" style="459" customWidth="1"/>
    <col min="4371" max="4371" width="0.6640625" style="459" customWidth="1"/>
    <col min="4372" max="4372" width="3" style="459" customWidth="1"/>
    <col min="4373" max="4373" width="3.1640625" style="459" customWidth="1"/>
    <col min="4374" max="4374" width="2.6640625" style="459" customWidth="1"/>
    <col min="4375" max="4375" width="3.1640625" style="459" customWidth="1"/>
    <col min="4376" max="4376" width="2.6640625" style="459" customWidth="1"/>
    <col min="4377" max="4377" width="1.6640625" style="459" customWidth="1"/>
    <col min="4378" max="4379" width="2" style="459" customWidth="1"/>
    <col min="4380" max="4380" width="6.5" style="459" customWidth="1"/>
    <col min="4381" max="4615" width="8.6640625" style="459"/>
    <col min="4616" max="4616" width="2.1640625" style="459" customWidth="1"/>
    <col min="4617" max="4617" width="2.08203125" style="459" customWidth="1"/>
    <col min="4618" max="4618" width="1" style="459" customWidth="1"/>
    <col min="4619" max="4619" width="20.4140625" style="459" customWidth="1"/>
    <col min="4620" max="4620" width="1.08203125" style="459" customWidth="1"/>
    <col min="4621" max="4622" width="10.58203125" style="459" customWidth="1"/>
    <col min="4623" max="4623" width="1.58203125" style="459" customWidth="1"/>
    <col min="4624" max="4624" width="6.1640625" style="459" customWidth="1"/>
    <col min="4625" max="4625" width="4" style="459" customWidth="1"/>
    <col min="4626" max="4626" width="3.1640625" style="459" customWidth="1"/>
    <col min="4627" max="4627" width="0.6640625" style="459" customWidth="1"/>
    <col min="4628" max="4628" width="3" style="459" customWidth="1"/>
    <col min="4629" max="4629" width="3.1640625" style="459" customWidth="1"/>
    <col min="4630" max="4630" width="2.6640625" style="459" customWidth="1"/>
    <col min="4631" max="4631" width="3.1640625" style="459" customWidth="1"/>
    <col min="4632" max="4632" width="2.6640625" style="459" customWidth="1"/>
    <col min="4633" max="4633" width="1.6640625" style="459" customWidth="1"/>
    <col min="4634" max="4635" width="2" style="459" customWidth="1"/>
    <col min="4636" max="4636" width="6.5" style="459" customWidth="1"/>
    <col min="4637" max="4871" width="8.6640625" style="459"/>
    <col min="4872" max="4872" width="2.1640625" style="459" customWidth="1"/>
    <col min="4873" max="4873" width="2.08203125" style="459" customWidth="1"/>
    <col min="4874" max="4874" width="1" style="459" customWidth="1"/>
    <col min="4875" max="4875" width="20.4140625" style="459" customWidth="1"/>
    <col min="4876" max="4876" width="1.08203125" style="459" customWidth="1"/>
    <col min="4877" max="4878" width="10.58203125" style="459" customWidth="1"/>
    <col min="4879" max="4879" width="1.58203125" style="459" customWidth="1"/>
    <col min="4880" max="4880" width="6.1640625" style="459" customWidth="1"/>
    <col min="4881" max="4881" width="4" style="459" customWidth="1"/>
    <col min="4882" max="4882" width="3.1640625" style="459" customWidth="1"/>
    <col min="4883" max="4883" width="0.6640625" style="459" customWidth="1"/>
    <col min="4884" max="4884" width="3" style="459" customWidth="1"/>
    <col min="4885" max="4885" width="3.1640625" style="459" customWidth="1"/>
    <col min="4886" max="4886" width="2.6640625" style="459" customWidth="1"/>
    <col min="4887" max="4887" width="3.1640625" style="459" customWidth="1"/>
    <col min="4888" max="4888" width="2.6640625" style="459" customWidth="1"/>
    <col min="4889" max="4889" width="1.6640625" style="459" customWidth="1"/>
    <col min="4890" max="4891" width="2" style="459" customWidth="1"/>
    <col min="4892" max="4892" width="6.5" style="459" customWidth="1"/>
    <col min="4893" max="5127" width="8.6640625" style="459"/>
    <col min="5128" max="5128" width="2.1640625" style="459" customWidth="1"/>
    <col min="5129" max="5129" width="2.08203125" style="459" customWidth="1"/>
    <col min="5130" max="5130" width="1" style="459" customWidth="1"/>
    <col min="5131" max="5131" width="20.4140625" style="459" customWidth="1"/>
    <col min="5132" max="5132" width="1.08203125" style="459" customWidth="1"/>
    <col min="5133" max="5134" width="10.58203125" style="459" customWidth="1"/>
    <col min="5135" max="5135" width="1.58203125" style="459" customWidth="1"/>
    <col min="5136" max="5136" width="6.1640625" style="459" customWidth="1"/>
    <col min="5137" max="5137" width="4" style="459" customWidth="1"/>
    <col min="5138" max="5138" width="3.1640625" style="459" customWidth="1"/>
    <col min="5139" max="5139" width="0.6640625" style="459" customWidth="1"/>
    <col min="5140" max="5140" width="3" style="459" customWidth="1"/>
    <col min="5141" max="5141" width="3.1640625" style="459" customWidth="1"/>
    <col min="5142" max="5142" width="2.6640625" style="459" customWidth="1"/>
    <col min="5143" max="5143" width="3.1640625" style="459" customWidth="1"/>
    <col min="5144" max="5144" width="2.6640625" style="459" customWidth="1"/>
    <col min="5145" max="5145" width="1.6640625" style="459" customWidth="1"/>
    <col min="5146" max="5147" width="2" style="459" customWidth="1"/>
    <col min="5148" max="5148" width="6.5" style="459" customWidth="1"/>
    <col min="5149" max="5383" width="8.6640625" style="459"/>
    <col min="5384" max="5384" width="2.1640625" style="459" customWidth="1"/>
    <col min="5385" max="5385" width="2.08203125" style="459" customWidth="1"/>
    <col min="5386" max="5386" width="1" style="459" customWidth="1"/>
    <col min="5387" max="5387" width="20.4140625" style="459" customWidth="1"/>
    <col min="5388" max="5388" width="1.08203125" style="459" customWidth="1"/>
    <col min="5389" max="5390" width="10.58203125" style="459" customWidth="1"/>
    <col min="5391" max="5391" width="1.58203125" style="459" customWidth="1"/>
    <col min="5392" max="5392" width="6.1640625" style="459" customWidth="1"/>
    <col min="5393" max="5393" width="4" style="459" customWidth="1"/>
    <col min="5394" max="5394" width="3.1640625" style="459" customWidth="1"/>
    <col min="5395" max="5395" width="0.6640625" style="459" customWidth="1"/>
    <col min="5396" max="5396" width="3" style="459" customWidth="1"/>
    <col min="5397" max="5397" width="3.1640625" style="459" customWidth="1"/>
    <col min="5398" max="5398" width="2.6640625" style="459" customWidth="1"/>
    <col min="5399" max="5399" width="3.1640625" style="459" customWidth="1"/>
    <col min="5400" max="5400" width="2.6640625" style="459" customWidth="1"/>
    <col min="5401" max="5401" width="1.6640625" style="459" customWidth="1"/>
    <col min="5402" max="5403" width="2" style="459" customWidth="1"/>
    <col min="5404" max="5404" width="6.5" style="459" customWidth="1"/>
    <col min="5405" max="5639" width="8.6640625" style="459"/>
    <col min="5640" max="5640" width="2.1640625" style="459" customWidth="1"/>
    <col min="5641" max="5641" width="2.08203125" style="459" customWidth="1"/>
    <col min="5642" max="5642" width="1" style="459" customWidth="1"/>
    <col min="5643" max="5643" width="20.4140625" style="459" customWidth="1"/>
    <col min="5644" max="5644" width="1.08203125" style="459" customWidth="1"/>
    <col min="5645" max="5646" width="10.58203125" style="459" customWidth="1"/>
    <col min="5647" max="5647" width="1.58203125" style="459" customWidth="1"/>
    <col min="5648" max="5648" width="6.1640625" style="459" customWidth="1"/>
    <col min="5649" max="5649" width="4" style="459" customWidth="1"/>
    <col min="5650" max="5650" width="3.1640625" style="459" customWidth="1"/>
    <col min="5651" max="5651" width="0.6640625" style="459" customWidth="1"/>
    <col min="5652" max="5652" width="3" style="459" customWidth="1"/>
    <col min="5653" max="5653" width="3.1640625" style="459" customWidth="1"/>
    <col min="5654" max="5654" width="2.6640625" style="459" customWidth="1"/>
    <col min="5655" max="5655" width="3.1640625" style="459" customWidth="1"/>
    <col min="5656" max="5656" width="2.6640625" style="459" customWidth="1"/>
    <col min="5657" max="5657" width="1.6640625" style="459" customWidth="1"/>
    <col min="5658" max="5659" width="2" style="459" customWidth="1"/>
    <col min="5660" max="5660" width="6.5" style="459" customWidth="1"/>
    <col min="5661" max="5895" width="8.6640625" style="459"/>
    <col min="5896" max="5896" width="2.1640625" style="459" customWidth="1"/>
    <col min="5897" max="5897" width="2.08203125" style="459" customWidth="1"/>
    <col min="5898" max="5898" width="1" style="459" customWidth="1"/>
    <col min="5899" max="5899" width="20.4140625" style="459" customWidth="1"/>
    <col min="5900" max="5900" width="1.08203125" style="459" customWidth="1"/>
    <col min="5901" max="5902" width="10.58203125" style="459" customWidth="1"/>
    <col min="5903" max="5903" width="1.58203125" style="459" customWidth="1"/>
    <col min="5904" max="5904" width="6.1640625" style="459" customWidth="1"/>
    <col min="5905" max="5905" width="4" style="459" customWidth="1"/>
    <col min="5906" max="5906" width="3.1640625" style="459" customWidth="1"/>
    <col min="5907" max="5907" width="0.6640625" style="459" customWidth="1"/>
    <col min="5908" max="5908" width="3" style="459" customWidth="1"/>
    <col min="5909" max="5909" width="3.1640625" style="459" customWidth="1"/>
    <col min="5910" max="5910" width="2.6640625" style="459" customWidth="1"/>
    <col min="5911" max="5911" width="3.1640625" style="459" customWidth="1"/>
    <col min="5912" max="5912" width="2.6640625" style="459" customWidth="1"/>
    <col min="5913" max="5913" width="1.6640625" style="459" customWidth="1"/>
    <col min="5914" max="5915" width="2" style="459" customWidth="1"/>
    <col min="5916" max="5916" width="6.5" style="459" customWidth="1"/>
    <col min="5917" max="6151" width="8.6640625" style="459"/>
    <col min="6152" max="6152" width="2.1640625" style="459" customWidth="1"/>
    <col min="6153" max="6153" width="2.08203125" style="459" customWidth="1"/>
    <col min="6154" max="6154" width="1" style="459" customWidth="1"/>
    <col min="6155" max="6155" width="20.4140625" style="459" customWidth="1"/>
    <col min="6156" max="6156" width="1.08203125" style="459" customWidth="1"/>
    <col min="6157" max="6158" width="10.58203125" style="459" customWidth="1"/>
    <col min="6159" max="6159" width="1.58203125" style="459" customWidth="1"/>
    <col min="6160" max="6160" width="6.1640625" style="459" customWidth="1"/>
    <col min="6161" max="6161" width="4" style="459" customWidth="1"/>
    <col min="6162" max="6162" width="3.1640625" style="459" customWidth="1"/>
    <col min="6163" max="6163" width="0.6640625" style="459" customWidth="1"/>
    <col min="6164" max="6164" width="3" style="459" customWidth="1"/>
    <col min="6165" max="6165" width="3.1640625" style="459" customWidth="1"/>
    <col min="6166" max="6166" width="2.6640625" style="459" customWidth="1"/>
    <col min="6167" max="6167" width="3.1640625" style="459" customWidth="1"/>
    <col min="6168" max="6168" width="2.6640625" style="459" customWidth="1"/>
    <col min="6169" max="6169" width="1.6640625" style="459" customWidth="1"/>
    <col min="6170" max="6171" width="2" style="459" customWidth="1"/>
    <col min="6172" max="6172" width="6.5" style="459" customWidth="1"/>
    <col min="6173" max="6407" width="8.6640625" style="459"/>
    <col min="6408" max="6408" width="2.1640625" style="459" customWidth="1"/>
    <col min="6409" max="6409" width="2.08203125" style="459" customWidth="1"/>
    <col min="6410" max="6410" width="1" style="459" customWidth="1"/>
    <col min="6411" max="6411" width="20.4140625" style="459" customWidth="1"/>
    <col min="6412" max="6412" width="1.08203125" style="459" customWidth="1"/>
    <col min="6413" max="6414" width="10.58203125" style="459" customWidth="1"/>
    <col min="6415" max="6415" width="1.58203125" style="459" customWidth="1"/>
    <col min="6416" max="6416" width="6.1640625" style="459" customWidth="1"/>
    <col min="6417" max="6417" width="4" style="459" customWidth="1"/>
    <col min="6418" max="6418" width="3.1640625" style="459" customWidth="1"/>
    <col min="6419" max="6419" width="0.6640625" style="459" customWidth="1"/>
    <col min="6420" max="6420" width="3" style="459" customWidth="1"/>
    <col min="6421" max="6421" width="3.1640625" style="459" customWidth="1"/>
    <col min="6422" max="6422" width="2.6640625" style="459" customWidth="1"/>
    <col min="6423" max="6423" width="3.1640625" style="459" customWidth="1"/>
    <col min="6424" max="6424" width="2.6640625" style="459" customWidth="1"/>
    <col min="6425" max="6425" width="1.6640625" style="459" customWidth="1"/>
    <col min="6426" max="6427" width="2" style="459" customWidth="1"/>
    <col min="6428" max="6428" width="6.5" style="459" customWidth="1"/>
    <col min="6429" max="6663" width="8.6640625" style="459"/>
    <col min="6664" max="6664" width="2.1640625" style="459" customWidth="1"/>
    <col min="6665" max="6665" width="2.08203125" style="459" customWidth="1"/>
    <col min="6666" max="6666" width="1" style="459" customWidth="1"/>
    <col min="6667" max="6667" width="20.4140625" style="459" customWidth="1"/>
    <col min="6668" max="6668" width="1.08203125" style="459" customWidth="1"/>
    <col min="6669" max="6670" width="10.58203125" style="459" customWidth="1"/>
    <col min="6671" max="6671" width="1.58203125" style="459" customWidth="1"/>
    <col min="6672" max="6672" width="6.1640625" style="459" customWidth="1"/>
    <col min="6673" max="6673" width="4" style="459" customWidth="1"/>
    <col min="6674" max="6674" width="3.1640625" style="459" customWidth="1"/>
    <col min="6675" max="6675" width="0.6640625" style="459" customWidth="1"/>
    <col min="6676" max="6676" width="3" style="459" customWidth="1"/>
    <col min="6677" max="6677" width="3.1640625" style="459" customWidth="1"/>
    <col min="6678" max="6678" width="2.6640625" style="459" customWidth="1"/>
    <col min="6679" max="6679" width="3.1640625" style="459" customWidth="1"/>
    <col min="6680" max="6680" width="2.6640625" style="459" customWidth="1"/>
    <col min="6681" max="6681" width="1.6640625" style="459" customWidth="1"/>
    <col min="6682" max="6683" width="2" style="459" customWidth="1"/>
    <col min="6684" max="6684" width="6.5" style="459" customWidth="1"/>
    <col min="6685" max="6919" width="8.6640625" style="459"/>
    <col min="6920" max="6920" width="2.1640625" style="459" customWidth="1"/>
    <col min="6921" max="6921" width="2.08203125" style="459" customWidth="1"/>
    <col min="6922" max="6922" width="1" style="459" customWidth="1"/>
    <col min="6923" max="6923" width="20.4140625" style="459" customWidth="1"/>
    <col min="6924" max="6924" width="1.08203125" style="459" customWidth="1"/>
    <col min="6925" max="6926" width="10.58203125" style="459" customWidth="1"/>
    <col min="6927" max="6927" width="1.58203125" style="459" customWidth="1"/>
    <col min="6928" max="6928" width="6.1640625" style="459" customWidth="1"/>
    <col min="6929" max="6929" width="4" style="459" customWidth="1"/>
    <col min="6930" max="6930" width="3.1640625" style="459" customWidth="1"/>
    <col min="6931" max="6931" width="0.6640625" style="459" customWidth="1"/>
    <col min="6932" max="6932" width="3" style="459" customWidth="1"/>
    <col min="6933" max="6933" width="3.1640625" style="459" customWidth="1"/>
    <col min="6934" max="6934" width="2.6640625" style="459" customWidth="1"/>
    <col min="6935" max="6935" width="3.1640625" style="459" customWidth="1"/>
    <col min="6936" max="6936" width="2.6640625" style="459" customWidth="1"/>
    <col min="6937" max="6937" width="1.6640625" style="459" customWidth="1"/>
    <col min="6938" max="6939" width="2" style="459" customWidth="1"/>
    <col min="6940" max="6940" width="6.5" style="459" customWidth="1"/>
    <col min="6941" max="7175" width="8.6640625" style="459"/>
    <col min="7176" max="7176" width="2.1640625" style="459" customWidth="1"/>
    <col min="7177" max="7177" width="2.08203125" style="459" customWidth="1"/>
    <col min="7178" max="7178" width="1" style="459" customWidth="1"/>
    <col min="7179" max="7179" width="20.4140625" style="459" customWidth="1"/>
    <col min="7180" max="7180" width="1.08203125" style="459" customWidth="1"/>
    <col min="7181" max="7182" width="10.58203125" style="459" customWidth="1"/>
    <col min="7183" max="7183" width="1.58203125" style="459" customWidth="1"/>
    <col min="7184" max="7184" width="6.1640625" style="459" customWidth="1"/>
    <col min="7185" max="7185" width="4" style="459" customWidth="1"/>
    <col min="7186" max="7186" width="3.1640625" style="459" customWidth="1"/>
    <col min="7187" max="7187" width="0.6640625" style="459" customWidth="1"/>
    <col min="7188" max="7188" width="3" style="459" customWidth="1"/>
    <col min="7189" max="7189" width="3.1640625" style="459" customWidth="1"/>
    <col min="7190" max="7190" width="2.6640625" style="459" customWidth="1"/>
    <col min="7191" max="7191" width="3.1640625" style="459" customWidth="1"/>
    <col min="7192" max="7192" width="2.6640625" style="459" customWidth="1"/>
    <col min="7193" max="7193" width="1.6640625" style="459" customWidth="1"/>
    <col min="7194" max="7195" width="2" style="459" customWidth="1"/>
    <col min="7196" max="7196" width="6.5" style="459" customWidth="1"/>
    <col min="7197" max="7431" width="8.6640625" style="459"/>
    <col min="7432" max="7432" width="2.1640625" style="459" customWidth="1"/>
    <col min="7433" max="7433" width="2.08203125" style="459" customWidth="1"/>
    <col min="7434" max="7434" width="1" style="459" customWidth="1"/>
    <col min="7435" max="7435" width="20.4140625" style="459" customWidth="1"/>
    <col min="7436" max="7436" width="1.08203125" style="459" customWidth="1"/>
    <col min="7437" max="7438" width="10.58203125" style="459" customWidth="1"/>
    <col min="7439" max="7439" width="1.58203125" style="459" customWidth="1"/>
    <col min="7440" max="7440" width="6.1640625" style="459" customWidth="1"/>
    <col min="7441" max="7441" width="4" style="459" customWidth="1"/>
    <col min="7442" max="7442" width="3.1640625" style="459" customWidth="1"/>
    <col min="7443" max="7443" width="0.6640625" style="459" customWidth="1"/>
    <col min="7444" max="7444" width="3" style="459" customWidth="1"/>
    <col min="7445" max="7445" width="3.1640625" style="459" customWidth="1"/>
    <col min="7446" max="7446" width="2.6640625" style="459" customWidth="1"/>
    <col min="7447" max="7447" width="3.1640625" style="459" customWidth="1"/>
    <col min="7448" max="7448" width="2.6640625" style="459" customWidth="1"/>
    <col min="7449" max="7449" width="1.6640625" style="459" customWidth="1"/>
    <col min="7450" max="7451" width="2" style="459" customWidth="1"/>
    <col min="7452" max="7452" width="6.5" style="459" customWidth="1"/>
    <col min="7453" max="7687" width="8.6640625" style="459"/>
    <col min="7688" max="7688" width="2.1640625" style="459" customWidth="1"/>
    <col min="7689" max="7689" width="2.08203125" style="459" customWidth="1"/>
    <col min="7690" max="7690" width="1" style="459" customWidth="1"/>
    <col min="7691" max="7691" width="20.4140625" style="459" customWidth="1"/>
    <col min="7692" max="7692" width="1.08203125" style="459" customWidth="1"/>
    <col min="7693" max="7694" width="10.58203125" style="459" customWidth="1"/>
    <col min="7695" max="7695" width="1.58203125" style="459" customWidth="1"/>
    <col min="7696" max="7696" width="6.1640625" style="459" customWidth="1"/>
    <col min="7697" max="7697" width="4" style="459" customWidth="1"/>
    <col min="7698" max="7698" width="3.1640625" style="459" customWidth="1"/>
    <col min="7699" max="7699" width="0.6640625" style="459" customWidth="1"/>
    <col min="7700" max="7700" width="3" style="459" customWidth="1"/>
    <col min="7701" max="7701" width="3.1640625" style="459" customWidth="1"/>
    <col min="7702" max="7702" width="2.6640625" style="459" customWidth="1"/>
    <col min="7703" max="7703" width="3.1640625" style="459" customWidth="1"/>
    <col min="7704" max="7704" width="2.6640625" style="459" customWidth="1"/>
    <col min="7705" max="7705" width="1.6640625" style="459" customWidth="1"/>
    <col min="7706" max="7707" width="2" style="459" customWidth="1"/>
    <col min="7708" max="7708" width="6.5" style="459" customWidth="1"/>
    <col min="7709" max="7943" width="8.6640625" style="459"/>
    <col min="7944" max="7944" width="2.1640625" style="459" customWidth="1"/>
    <col min="7945" max="7945" width="2.08203125" style="459" customWidth="1"/>
    <col min="7946" max="7946" width="1" style="459" customWidth="1"/>
    <col min="7947" max="7947" width="20.4140625" style="459" customWidth="1"/>
    <col min="7948" max="7948" width="1.08203125" style="459" customWidth="1"/>
    <col min="7949" max="7950" width="10.58203125" style="459" customWidth="1"/>
    <col min="7951" max="7951" width="1.58203125" style="459" customWidth="1"/>
    <col min="7952" max="7952" width="6.1640625" style="459" customWidth="1"/>
    <col min="7953" max="7953" width="4" style="459" customWidth="1"/>
    <col min="7954" max="7954" width="3.1640625" style="459" customWidth="1"/>
    <col min="7955" max="7955" width="0.6640625" style="459" customWidth="1"/>
    <col min="7956" max="7956" width="3" style="459" customWidth="1"/>
    <col min="7957" max="7957" width="3.1640625" style="459" customWidth="1"/>
    <col min="7958" max="7958" width="2.6640625" style="459" customWidth="1"/>
    <col min="7959" max="7959" width="3.1640625" style="459" customWidth="1"/>
    <col min="7960" max="7960" width="2.6640625" style="459" customWidth="1"/>
    <col min="7961" max="7961" width="1.6640625" style="459" customWidth="1"/>
    <col min="7962" max="7963" width="2" style="459" customWidth="1"/>
    <col min="7964" max="7964" width="6.5" style="459" customWidth="1"/>
    <col min="7965" max="8199" width="8.6640625" style="459"/>
    <col min="8200" max="8200" width="2.1640625" style="459" customWidth="1"/>
    <col min="8201" max="8201" width="2.08203125" style="459" customWidth="1"/>
    <col min="8202" max="8202" width="1" style="459" customWidth="1"/>
    <col min="8203" max="8203" width="20.4140625" style="459" customWidth="1"/>
    <col min="8204" max="8204" width="1.08203125" style="459" customWidth="1"/>
    <col min="8205" max="8206" width="10.58203125" style="459" customWidth="1"/>
    <col min="8207" max="8207" width="1.58203125" style="459" customWidth="1"/>
    <col min="8208" max="8208" width="6.1640625" style="459" customWidth="1"/>
    <col min="8209" max="8209" width="4" style="459" customWidth="1"/>
    <col min="8210" max="8210" width="3.1640625" style="459" customWidth="1"/>
    <col min="8211" max="8211" width="0.6640625" style="459" customWidth="1"/>
    <col min="8212" max="8212" width="3" style="459" customWidth="1"/>
    <col min="8213" max="8213" width="3.1640625" style="459" customWidth="1"/>
    <col min="8214" max="8214" width="2.6640625" style="459" customWidth="1"/>
    <col min="8215" max="8215" width="3.1640625" style="459" customWidth="1"/>
    <col min="8216" max="8216" width="2.6640625" style="459" customWidth="1"/>
    <col min="8217" max="8217" width="1.6640625" style="459" customWidth="1"/>
    <col min="8218" max="8219" width="2" style="459" customWidth="1"/>
    <col min="8220" max="8220" width="6.5" style="459" customWidth="1"/>
    <col min="8221" max="8455" width="8.6640625" style="459"/>
    <col min="8456" max="8456" width="2.1640625" style="459" customWidth="1"/>
    <col min="8457" max="8457" width="2.08203125" style="459" customWidth="1"/>
    <col min="8458" max="8458" width="1" style="459" customWidth="1"/>
    <col min="8459" max="8459" width="20.4140625" style="459" customWidth="1"/>
    <col min="8460" max="8460" width="1.08203125" style="459" customWidth="1"/>
    <col min="8461" max="8462" width="10.58203125" style="459" customWidth="1"/>
    <col min="8463" max="8463" width="1.58203125" style="459" customWidth="1"/>
    <col min="8464" max="8464" width="6.1640625" style="459" customWidth="1"/>
    <col min="8465" max="8465" width="4" style="459" customWidth="1"/>
    <col min="8466" max="8466" width="3.1640625" style="459" customWidth="1"/>
    <col min="8467" max="8467" width="0.6640625" style="459" customWidth="1"/>
    <col min="8468" max="8468" width="3" style="459" customWidth="1"/>
    <col min="8469" max="8469" width="3.1640625" style="459" customWidth="1"/>
    <col min="8470" max="8470" width="2.6640625" style="459" customWidth="1"/>
    <col min="8471" max="8471" width="3.1640625" style="459" customWidth="1"/>
    <col min="8472" max="8472" width="2.6640625" style="459" customWidth="1"/>
    <col min="8473" max="8473" width="1.6640625" style="459" customWidth="1"/>
    <col min="8474" max="8475" width="2" style="459" customWidth="1"/>
    <col min="8476" max="8476" width="6.5" style="459" customWidth="1"/>
    <col min="8477" max="8711" width="8.6640625" style="459"/>
    <col min="8712" max="8712" width="2.1640625" style="459" customWidth="1"/>
    <col min="8713" max="8713" width="2.08203125" style="459" customWidth="1"/>
    <col min="8714" max="8714" width="1" style="459" customWidth="1"/>
    <col min="8715" max="8715" width="20.4140625" style="459" customWidth="1"/>
    <col min="8716" max="8716" width="1.08203125" style="459" customWidth="1"/>
    <col min="8717" max="8718" width="10.58203125" style="459" customWidth="1"/>
    <col min="8719" max="8719" width="1.58203125" style="459" customWidth="1"/>
    <col min="8720" max="8720" width="6.1640625" style="459" customWidth="1"/>
    <col min="8721" max="8721" width="4" style="459" customWidth="1"/>
    <col min="8722" max="8722" width="3.1640625" style="459" customWidth="1"/>
    <col min="8723" max="8723" width="0.6640625" style="459" customWidth="1"/>
    <col min="8724" max="8724" width="3" style="459" customWidth="1"/>
    <col min="8725" max="8725" width="3.1640625" style="459" customWidth="1"/>
    <col min="8726" max="8726" width="2.6640625" style="459" customWidth="1"/>
    <col min="8727" max="8727" width="3.1640625" style="459" customWidth="1"/>
    <col min="8728" max="8728" width="2.6640625" style="459" customWidth="1"/>
    <col min="8729" max="8729" width="1.6640625" style="459" customWidth="1"/>
    <col min="8730" max="8731" width="2" style="459" customWidth="1"/>
    <col min="8732" max="8732" width="6.5" style="459" customWidth="1"/>
    <col min="8733" max="8967" width="8.6640625" style="459"/>
    <col min="8968" max="8968" width="2.1640625" style="459" customWidth="1"/>
    <col min="8969" max="8969" width="2.08203125" style="459" customWidth="1"/>
    <col min="8970" max="8970" width="1" style="459" customWidth="1"/>
    <col min="8971" max="8971" width="20.4140625" style="459" customWidth="1"/>
    <col min="8972" max="8972" width="1.08203125" style="459" customWidth="1"/>
    <col min="8973" max="8974" width="10.58203125" style="459" customWidth="1"/>
    <col min="8975" max="8975" width="1.58203125" style="459" customWidth="1"/>
    <col min="8976" max="8976" width="6.1640625" style="459" customWidth="1"/>
    <col min="8977" max="8977" width="4" style="459" customWidth="1"/>
    <col min="8978" max="8978" width="3.1640625" style="459" customWidth="1"/>
    <col min="8979" max="8979" width="0.6640625" style="459" customWidth="1"/>
    <col min="8980" max="8980" width="3" style="459" customWidth="1"/>
    <col min="8981" max="8981" width="3.1640625" style="459" customWidth="1"/>
    <col min="8982" max="8982" width="2.6640625" style="459" customWidth="1"/>
    <col min="8983" max="8983" width="3.1640625" style="459" customWidth="1"/>
    <col min="8984" max="8984" width="2.6640625" style="459" customWidth="1"/>
    <col min="8985" max="8985" width="1.6640625" style="459" customWidth="1"/>
    <col min="8986" max="8987" width="2" style="459" customWidth="1"/>
    <col min="8988" max="8988" width="6.5" style="459" customWidth="1"/>
    <col min="8989" max="9223" width="8.6640625" style="459"/>
    <col min="9224" max="9224" width="2.1640625" style="459" customWidth="1"/>
    <col min="9225" max="9225" width="2.08203125" style="459" customWidth="1"/>
    <col min="9226" max="9226" width="1" style="459" customWidth="1"/>
    <col min="9227" max="9227" width="20.4140625" style="459" customWidth="1"/>
    <col min="9228" max="9228" width="1.08203125" style="459" customWidth="1"/>
    <col min="9229" max="9230" width="10.58203125" style="459" customWidth="1"/>
    <col min="9231" max="9231" width="1.58203125" style="459" customWidth="1"/>
    <col min="9232" max="9232" width="6.1640625" style="459" customWidth="1"/>
    <col min="9233" max="9233" width="4" style="459" customWidth="1"/>
    <col min="9234" max="9234" width="3.1640625" style="459" customWidth="1"/>
    <col min="9235" max="9235" width="0.6640625" style="459" customWidth="1"/>
    <col min="9236" max="9236" width="3" style="459" customWidth="1"/>
    <col min="9237" max="9237" width="3.1640625" style="459" customWidth="1"/>
    <col min="9238" max="9238" width="2.6640625" style="459" customWidth="1"/>
    <col min="9239" max="9239" width="3.1640625" style="459" customWidth="1"/>
    <col min="9240" max="9240" width="2.6640625" style="459" customWidth="1"/>
    <col min="9241" max="9241" width="1.6640625" style="459" customWidth="1"/>
    <col min="9242" max="9243" width="2" style="459" customWidth="1"/>
    <col min="9244" max="9244" width="6.5" style="459" customWidth="1"/>
    <col min="9245" max="9479" width="8.6640625" style="459"/>
    <col min="9480" max="9480" width="2.1640625" style="459" customWidth="1"/>
    <col min="9481" max="9481" width="2.08203125" style="459" customWidth="1"/>
    <col min="9482" max="9482" width="1" style="459" customWidth="1"/>
    <col min="9483" max="9483" width="20.4140625" style="459" customWidth="1"/>
    <col min="9484" max="9484" width="1.08203125" style="459" customWidth="1"/>
    <col min="9485" max="9486" width="10.58203125" style="459" customWidth="1"/>
    <col min="9487" max="9487" width="1.58203125" style="459" customWidth="1"/>
    <col min="9488" max="9488" width="6.1640625" style="459" customWidth="1"/>
    <col min="9489" max="9489" width="4" style="459" customWidth="1"/>
    <col min="9490" max="9490" width="3.1640625" style="459" customWidth="1"/>
    <col min="9491" max="9491" width="0.6640625" style="459" customWidth="1"/>
    <col min="9492" max="9492" width="3" style="459" customWidth="1"/>
    <col min="9493" max="9493" width="3.1640625" style="459" customWidth="1"/>
    <col min="9494" max="9494" width="2.6640625" style="459" customWidth="1"/>
    <col min="9495" max="9495" width="3.1640625" style="459" customWidth="1"/>
    <col min="9496" max="9496" width="2.6640625" style="459" customWidth="1"/>
    <col min="9497" max="9497" width="1.6640625" style="459" customWidth="1"/>
    <col min="9498" max="9499" width="2" style="459" customWidth="1"/>
    <col min="9500" max="9500" width="6.5" style="459" customWidth="1"/>
    <col min="9501" max="9735" width="8.6640625" style="459"/>
    <col min="9736" max="9736" width="2.1640625" style="459" customWidth="1"/>
    <col min="9737" max="9737" width="2.08203125" style="459" customWidth="1"/>
    <col min="9738" max="9738" width="1" style="459" customWidth="1"/>
    <col min="9739" max="9739" width="20.4140625" style="459" customWidth="1"/>
    <col min="9740" max="9740" width="1.08203125" style="459" customWidth="1"/>
    <col min="9741" max="9742" width="10.58203125" style="459" customWidth="1"/>
    <col min="9743" max="9743" width="1.58203125" style="459" customWidth="1"/>
    <col min="9744" max="9744" width="6.1640625" style="459" customWidth="1"/>
    <col min="9745" max="9745" width="4" style="459" customWidth="1"/>
    <col min="9746" max="9746" width="3.1640625" style="459" customWidth="1"/>
    <col min="9747" max="9747" width="0.6640625" style="459" customWidth="1"/>
    <col min="9748" max="9748" width="3" style="459" customWidth="1"/>
    <col min="9749" max="9749" width="3.1640625" style="459" customWidth="1"/>
    <col min="9750" max="9750" width="2.6640625" style="459" customWidth="1"/>
    <col min="9751" max="9751" width="3.1640625" style="459" customWidth="1"/>
    <col min="9752" max="9752" width="2.6640625" style="459" customWidth="1"/>
    <col min="9753" max="9753" width="1.6640625" style="459" customWidth="1"/>
    <col min="9754" max="9755" width="2" style="459" customWidth="1"/>
    <col min="9756" max="9756" width="6.5" style="459" customWidth="1"/>
    <col min="9757" max="9991" width="8.6640625" style="459"/>
    <col min="9992" max="9992" width="2.1640625" style="459" customWidth="1"/>
    <col min="9993" max="9993" width="2.08203125" style="459" customWidth="1"/>
    <col min="9994" max="9994" width="1" style="459" customWidth="1"/>
    <col min="9995" max="9995" width="20.4140625" style="459" customWidth="1"/>
    <col min="9996" max="9996" width="1.08203125" style="459" customWidth="1"/>
    <col min="9997" max="9998" width="10.58203125" style="459" customWidth="1"/>
    <col min="9999" max="9999" width="1.58203125" style="459" customWidth="1"/>
    <col min="10000" max="10000" width="6.1640625" style="459" customWidth="1"/>
    <col min="10001" max="10001" width="4" style="459" customWidth="1"/>
    <col min="10002" max="10002" width="3.1640625" style="459" customWidth="1"/>
    <col min="10003" max="10003" width="0.6640625" style="459" customWidth="1"/>
    <col min="10004" max="10004" width="3" style="459" customWidth="1"/>
    <col min="10005" max="10005" width="3.1640625" style="459" customWidth="1"/>
    <col min="10006" max="10006" width="2.6640625" style="459" customWidth="1"/>
    <col min="10007" max="10007" width="3.1640625" style="459" customWidth="1"/>
    <col min="10008" max="10008" width="2.6640625" style="459" customWidth="1"/>
    <col min="10009" max="10009" width="1.6640625" style="459" customWidth="1"/>
    <col min="10010" max="10011" width="2" style="459" customWidth="1"/>
    <col min="10012" max="10012" width="6.5" style="459" customWidth="1"/>
    <col min="10013" max="10247" width="8.6640625" style="459"/>
    <col min="10248" max="10248" width="2.1640625" style="459" customWidth="1"/>
    <col min="10249" max="10249" width="2.08203125" style="459" customWidth="1"/>
    <col min="10250" max="10250" width="1" style="459" customWidth="1"/>
    <col min="10251" max="10251" width="20.4140625" style="459" customWidth="1"/>
    <col min="10252" max="10252" width="1.08203125" style="459" customWidth="1"/>
    <col min="10253" max="10254" width="10.58203125" style="459" customWidth="1"/>
    <col min="10255" max="10255" width="1.58203125" style="459" customWidth="1"/>
    <col min="10256" max="10256" width="6.1640625" style="459" customWidth="1"/>
    <col min="10257" max="10257" width="4" style="459" customWidth="1"/>
    <col min="10258" max="10258" width="3.1640625" style="459" customWidth="1"/>
    <col min="10259" max="10259" width="0.6640625" style="459" customWidth="1"/>
    <col min="10260" max="10260" width="3" style="459" customWidth="1"/>
    <col min="10261" max="10261" width="3.1640625" style="459" customWidth="1"/>
    <col min="10262" max="10262" width="2.6640625" style="459" customWidth="1"/>
    <col min="10263" max="10263" width="3.1640625" style="459" customWidth="1"/>
    <col min="10264" max="10264" width="2.6640625" style="459" customWidth="1"/>
    <col min="10265" max="10265" width="1.6640625" style="459" customWidth="1"/>
    <col min="10266" max="10267" width="2" style="459" customWidth="1"/>
    <col min="10268" max="10268" width="6.5" style="459" customWidth="1"/>
    <col min="10269" max="10503" width="8.6640625" style="459"/>
    <col min="10504" max="10504" width="2.1640625" style="459" customWidth="1"/>
    <col min="10505" max="10505" width="2.08203125" style="459" customWidth="1"/>
    <col min="10506" max="10506" width="1" style="459" customWidth="1"/>
    <col min="10507" max="10507" width="20.4140625" style="459" customWidth="1"/>
    <col min="10508" max="10508" width="1.08203125" style="459" customWidth="1"/>
    <col min="10509" max="10510" width="10.58203125" style="459" customWidth="1"/>
    <col min="10511" max="10511" width="1.58203125" style="459" customWidth="1"/>
    <col min="10512" max="10512" width="6.1640625" style="459" customWidth="1"/>
    <col min="10513" max="10513" width="4" style="459" customWidth="1"/>
    <col min="10514" max="10514" width="3.1640625" style="459" customWidth="1"/>
    <col min="10515" max="10515" width="0.6640625" style="459" customWidth="1"/>
    <col min="10516" max="10516" width="3" style="459" customWidth="1"/>
    <col min="10517" max="10517" width="3.1640625" style="459" customWidth="1"/>
    <col min="10518" max="10518" width="2.6640625" style="459" customWidth="1"/>
    <col min="10519" max="10519" width="3.1640625" style="459" customWidth="1"/>
    <col min="10520" max="10520" width="2.6640625" style="459" customWidth="1"/>
    <col min="10521" max="10521" width="1.6640625" style="459" customWidth="1"/>
    <col min="10522" max="10523" width="2" style="459" customWidth="1"/>
    <col min="10524" max="10524" width="6.5" style="459" customWidth="1"/>
    <col min="10525" max="10759" width="8.6640625" style="459"/>
    <col min="10760" max="10760" width="2.1640625" style="459" customWidth="1"/>
    <col min="10761" max="10761" width="2.08203125" style="459" customWidth="1"/>
    <col min="10762" max="10762" width="1" style="459" customWidth="1"/>
    <col min="10763" max="10763" width="20.4140625" style="459" customWidth="1"/>
    <col min="10764" max="10764" width="1.08203125" style="459" customWidth="1"/>
    <col min="10765" max="10766" width="10.58203125" style="459" customWidth="1"/>
    <col min="10767" max="10767" width="1.58203125" style="459" customWidth="1"/>
    <col min="10768" max="10768" width="6.1640625" style="459" customWidth="1"/>
    <col min="10769" max="10769" width="4" style="459" customWidth="1"/>
    <col min="10770" max="10770" width="3.1640625" style="459" customWidth="1"/>
    <col min="10771" max="10771" width="0.6640625" style="459" customWidth="1"/>
    <col min="10772" max="10772" width="3" style="459" customWidth="1"/>
    <col min="10773" max="10773" width="3.1640625" style="459" customWidth="1"/>
    <col min="10774" max="10774" width="2.6640625" style="459" customWidth="1"/>
    <col min="10775" max="10775" width="3.1640625" style="459" customWidth="1"/>
    <col min="10776" max="10776" width="2.6640625" style="459" customWidth="1"/>
    <col min="10777" max="10777" width="1.6640625" style="459" customWidth="1"/>
    <col min="10778" max="10779" width="2" style="459" customWidth="1"/>
    <col min="10780" max="10780" width="6.5" style="459" customWidth="1"/>
    <col min="10781" max="11015" width="8.6640625" style="459"/>
    <col min="11016" max="11016" width="2.1640625" style="459" customWidth="1"/>
    <col min="11017" max="11017" width="2.08203125" style="459" customWidth="1"/>
    <col min="11018" max="11018" width="1" style="459" customWidth="1"/>
    <col min="11019" max="11019" width="20.4140625" style="459" customWidth="1"/>
    <col min="11020" max="11020" width="1.08203125" style="459" customWidth="1"/>
    <col min="11021" max="11022" width="10.58203125" style="459" customWidth="1"/>
    <col min="11023" max="11023" width="1.58203125" style="459" customWidth="1"/>
    <col min="11024" max="11024" width="6.1640625" style="459" customWidth="1"/>
    <col min="11025" max="11025" width="4" style="459" customWidth="1"/>
    <col min="11026" max="11026" width="3.1640625" style="459" customWidth="1"/>
    <col min="11027" max="11027" width="0.6640625" style="459" customWidth="1"/>
    <col min="11028" max="11028" width="3" style="459" customWidth="1"/>
    <col min="11029" max="11029" width="3.1640625" style="459" customWidth="1"/>
    <col min="11030" max="11030" width="2.6640625" style="459" customWidth="1"/>
    <col min="11031" max="11031" width="3.1640625" style="459" customWidth="1"/>
    <col min="11032" max="11032" width="2.6640625" style="459" customWidth="1"/>
    <col min="11033" max="11033" width="1.6640625" style="459" customWidth="1"/>
    <col min="11034" max="11035" width="2" style="459" customWidth="1"/>
    <col min="11036" max="11036" width="6.5" style="459" customWidth="1"/>
    <col min="11037" max="11271" width="8.6640625" style="459"/>
    <col min="11272" max="11272" width="2.1640625" style="459" customWidth="1"/>
    <col min="11273" max="11273" width="2.08203125" style="459" customWidth="1"/>
    <col min="11274" max="11274" width="1" style="459" customWidth="1"/>
    <col min="11275" max="11275" width="20.4140625" style="459" customWidth="1"/>
    <col min="11276" max="11276" width="1.08203125" style="459" customWidth="1"/>
    <col min="11277" max="11278" width="10.58203125" style="459" customWidth="1"/>
    <col min="11279" max="11279" width="1.58203125" style="459" customWidth="1"/>
    <col min="11280" max="11280" width="6.1640625" style="459" customWidth="1"/>
    <col min="11281" max="11281" width="4" style="459" customWidth="1"/>
    <col min="11282" max="11282" width="3.1640625" style="459" customWidth="1"/>
    <col min="11283" max="11283" width="0.6640625" style="459" customWidth="1"/>
    <col min="11284" max="11284" width="3" style="459" customWidth="1"/>
    <col min="11285" max="11285" width="3.1640625" style="459" customWidth="1"/>
    <col min="11286" max="11286" width="2.6640625" style="459" customWidth="1"/>
    <col min="11287" max="11287" width="3.1640625" style="459" customWidth="1"/>
    <col min="11288" max="11288" width="2.6640625" style="459" customWidth="1"/>
    <col min="11289" max="11289" width="1.6640625" style="459" customWidth="1"/>
    <col min="11290" max="11291" width="2" style="459" customWidth="1"/>
    <col min="11292" max="11292" width="6.5" style="459" customWidth="1"/>
    <col min="11293" max="11527" width="8.6640625" style="459"/>
    <col min="11528" max="11528" width="2.1640625" style="459" customWidth="1"/>
    <col min="11529" max="11529" width="2.08203125" style="459" customWidth="1"/>
    <col min="11530" max="11530" width="1" style="459" customWidth="1"/>
    <col min="11531" max="11531" width="20.4140625" style="459" customWidth="1"/>
    <col min="11532" max="11532" width="1.08203125" style="459" customWidth="1"/>
    <col min="11533" max="11534" width="10.58203125" style="459" customWidth="1"/>
    <col min="11535" max="11535" width="1.58203125" style="459" customWidth="1"/>
    <col min="11536" max="11536" width="6.1640625" style="459" customWidth="1"/>
    <col min="11537" max="11537" width="4" style="459" customWidth="1"/>
    <col min="11538" max="11538" width="3.1640625" style="459" customWidth="1"/>
    <col min="11539" max="11539" width="0.6640625" style="459" customWidth="1"/>
    <col min="11540" max="11540" width="3" style="459" customWidth="1"/>
    <col min="11541" max="11541" width="3.1640625" style="459" customWidth="1"/>
    <col min="11542" max="11542" width="2.6640625" style="459" customWidth="1"/>
    <col min="11543" max="11543" width="3.1640625" style="459" customWidth="1"/>
    <col min="11544" max="11544" width="2.6640625" style="459" customWidth="1"/>
    <col min="11545" max="11545" width="1.6640625" style="459" customWidth="1"/>
    <col min="11546" max="11547" width="2" style="459" customWidth="1"/>
    <col min="11548" max="11548" width="6.5" style="459" customWidth="1"/>
    <col min="11549" max="11783" width="8.6640625" style="459"/>
    <col min="11784" max="11784" width="2.1640625" style="459" customWidth="1"/>
    <col min="11785" max="11785" width="2.08203125" style="459" customWidth="1"/>
    <col min="11786" max="11786" width="1" style="459" customWidth="1"/>
    <col min="11787" max="11787" width="20.4140625" style="459" customWidth="1"/>
    <col min="11788" max="11788" width="1.08203125" style="459" customWidth="1"/>
    <col min="11789" max="11790" width="10.58203125" style="459" customWidth="1"/>
    <col min="11791" max="11791" width="1.58203125" style="459" customWidth="1"/>
    <col min="11792" max="11792" width="6.1640625" style="459" customWidth="1"/>
    <col min="11793" max="11793" width="4" style="459" customWidth="1"/>
    <col min="11794" max="11794" width="3.1640625" style="459" customWidth="1"/>
    <col min="11795" max="11795" width="0.6640625" style="459" customWidth="1"/>
    <col min="11796" max="11796" width="3" style="459" customWidth="1"/>
    <col min="11797" max="11797" width="3.1640625" style="459" customWidth="1"/>
    <col min="11798" max="11798" width="2.6640625" style="459" customWidth="1"/>
    <col min="11799" max="11799" width="3.1640625" style="459" customWidth="1"/>
    <col min="11800" max="11800" width="2.6640625" style="459" customWidth="1"/>
    <col min="11801" max="11801" width="1.6640625" style="459" customWidth="1"/>
    <col min="11802" max="11803" width="2" style="459" customWidth="1"/>
    <col min="11804" max="11804" width="6.5" style="459" customWidth="1"/>
    <col min="11805" max="12039" width="8.6640625" style="459"/>
    <col min="12040" max="12040" width="2.1640625" style="459" customWidth="1"/>
    <col min="12041" max="12041" width="2.08203125" style="459" customWidth="1"/>
    <col min="12042" max="12042" width="1" style="459" customWidth="1"/>
    <col min="12043" max="12043" width="20.4140625" style="459" customWidth="1"/>
    <col min="12044" max="12044" width="1.08203125" style="459" customWidth="1"/>
    <col min="12045" max="12046" width="10.58203125" style="459" customWidth="1"/>
    <col min="12047" max="12047" width="1.58203125" style="459" customWidth="1"/>
    <col min="12048" max="12048" width="6.1640625" style="459" customWidth="1"/>
    <col min="12049" max="12049" width="4" style="459" customWidth="1"/>
    <col min="12050" max="12050" width="3.1640625" style="459" customWidth="1"/>
    <col min="12051" max="12051" width="0.6640625" style="459" customWidth="1"/>
    <col min="12052" max="12052" width="3" style="459" customWidth="1"/>
    <col min="12053" max="12053" width="3.1640625" style="459" customWidth="1"/>
    <col min="12054" max="12054" width="2.6640625" style="459" customWidth="1"/>
    <col min="12055" max="12055" width="3.1640625" style="459" customWidth="1"/>
    <col min="12056" max="12056" width="2.6640625" style="459" customWidth="1"/>
    <col min="12057" max="12057" width="1.6640625" style="459" customWidth="1"/>
    <col min="12058" max="12059" width="2" style="459" customWidth="1"/>
    <col min="12060" max="12060" width="6.5" style="459" customWidth="1"/>
    <col min="12061" max="12295" width="8.6640625" style="459"/>
    <col min="12296" max="12296" width="2.1640625" style="459" customWidth="1"/>
    <col min="12297" max="12297" width="2.08203125" style="459" customWidth="1"/>
    <col min="12298" max="12298" width="1" style="459" customWidth="1"/>
    <col min="12299" max="12299" width="20.4140625" style="459" customWidth="1"/>
    <col min="12300" max="12300" width="1.08203125" style="459" customWidth="1"/>
    <col min="12301" max="12302" width="10.58203125" style="459" customWidth="1"/>
    <col min="12303" max="12303" width="1.58203125" style="459" customWidth="1"/>
    <col min="12304" max="12304" width="6.1640625" style="459" customWidth="1"/>
    <col min="12305" max="12305" width="4" style="459" customWidth="1"/>
    <col min="12306" max="12306" width="3.1640625" style="459" customWidth="1"/>
    <col min="12307" max="12307" width="0.6640625" style="459" customWidth="1"/>
    <col min="12308" max="12308" width="3" style="459" customWidth="1"/>
    <col min="12309" max="12309" width="3.1640625" style="459" customWidth="1"/>
    <col min="12310" max="12310" width="2.6640625" style="459" customWidth="1"/>
    <col min="12311" max="12311" width="3.1640625" style="459" customWidth="1"/>
    <col min="12312" max="12312" width="2.6640625" style="459" customWidth="1"/>
    <col min="12313" max="12313" width="1.6640625" style="459" customWidth="1"/>
    <col min="12314" max="12315" width="2" style="459" customWidth="1"/>
    <col min="12316" max="12316" width="6.5" style="459" customWidth="1"/>
    <col min="12317" max="12551" width="8.6640625" style="459"/>
    <col min="12552" max="12552" width="2.1640625" style="459" customWidth="1"/>
    <col min="12553" max="12553" width="2.08203125" style="459" customWidth="1"/>
    <col min="12554" max="12554" width="1" style="459" customWidth="1"/>
    <col min="12555" max="12555" width="20.4140625" style="459" customWidth="1"/>
    <col min="12556" max="12556" width="1.08203125" style="459" customWidth="1"/>
    <col min="12557" max="12558" width="10.58203125" style="459" customWidth="1"/>
    <col min="12559" max="12559" width="1.58203125" style="459" customWidth="1"/>
    <col min="12560" max="12560" width="6.1640625" style="459" customWidth="1"/>
    <col min="12561" max="12561" width="4" style="459" customWidth="1"/>
    <col min="12562" max="12562" width="3.1640625" style="459" customWidth="1"/>
    <col min="12563" max="12563" width="0.6640625" style="459" customWidth="1"/>
    <col min="12564" max="12564" width="3" style="459" customWidth="1"/>
    <col min="12565" max="12565" width="3.1640625" style="459" customWidth="1"/>
    <col min="12566" max="12566" width="2.6640625" style="459" customWidth="1"/>
    <col min="12567" max="12567" width="3.1640625" style="459" customWidth="1"/>
    <col min="12568" max="12568" width="2.6640625" style="459" customWidth="1"/>
    <col min="12569" max="12569" width="1.6640625" style="459" customWidth="1"/>
    <col min="12570" max="12571" width="2" style="459" customWidth="1"/>
    <col min="12572" max="12572" width="6.5" style="459" customWidth="1"/>
    <col min="12573" max="12807" width="8.6640625" style="459"/>
    <col min="12808" max="12808" width="2.1640625" style="459" customWidth="1"/>
    <col min="12809" max="12809" width="2.08203125" style="459" customWidth="1"/>
    <col min="12810" max="12810" width="1" style="459" customWidth="1"/>
    <col min="12811" max="12811" width="20.4140625" style="459" customWidth="1"/>
    <col min="12812" max="12812" width="1.08203125" style="459" customWidth="1"/>
    <col min="12813" max="12814" width="10.58203125" style="459" customWidth="1"/>
    <col min="12815" max="12815" width="1.58203125" style="459" customWidth="1"/>
    <col min="12816" max="12816" width="6.1640625" style="459" customWidth="1"/>
    <col min="12817" max="12817" width="4" style="459" customWidth="1"/>
    <col min="12818" max="12818" width="3.1640625" style="459" customWidth="1"/>
    <col min="12819" max="12819" width="0.6640625" style="459" customWidth="1"/>
    <col min="12820" max="12820" width="3" style="459" customWidth="1"/>
    <col min="12821" max="12821" width="3.1640625" style="459" customWidth="1"/>
    <col min="12822" max="12822" width="2.6640625" style="459" customWidth="1"/>
    <col min="12823" max="12823" width="3.1640625" style="459" customWidth="1"/>
    <col min="12824" max="12824" width="2.6640625" style="459" customWidth="1"/>
    <col min="12825" max="12825" width="1.6640625" style="459" customWidth="1"/>
    <col min="12826" max="12827" width="2" style="459" customWidth="1"/>
    <col min="12828" max="12828" width="6.5" style="459" customWidth="1"/>
    <col min="12829" max="13063" width="8.6640625" style="459"/>
    <col min="13064" max="13064" width="2.1640625" style="459" customWidth="1"/>
    <col min="13065" max="13065" width="2.08203125" style="459" customWidth="1"/>
    <col min="13066" max="13066" width="1" style="459" customWidth="1"/>
    <col min="13067" max="13067" width="20.4140625" style="459" customWidth="1"/>
    <col min="13068" max="13068" width="1.08203125" style="459" customWidth="1"/>
    <col min="13069" max="13070" width="10.58203125" style="459" customWidth="1"/>
    <col min="13071" max="13071" width="1.58203125" style="459" customWidth="1"/>
    <col min="13072" max="13072" width="6.1640625" style="459" customWidth="1"/>
    <col min="13073" max="13073" width="4" style="459" customWidth="1"/>
    <col min="13074" max="13074" width="3.1640625" style="459" customWidth="1"/>
    <col min="13075" max="13075" width="0.6640625" style="459" customWidth="1"/>
    <col min="13076" max="13076" width="3" style="459" customWidth="1"/>
    <col min="13077" max="13077" width="3.1640625" style="459" customWidth="1"/>
    <col min="13078" max="13078" width="2.6640625" style="459" customWidth="1"/>
    <col min="13079" max="13079" width="3.1640625" style="459" customWidth="1"/>
    <col min="13080" max="13080" width="2.6640625" style="459" customWidth="1"/>
    <col min="13081" max="13081" width="1.6640625" style="459" customWidth="1"/>
    <col min="13082" max="13083" width="2" style="459" customWidth="1"/>
    <col min="13084" max="13084" width="6.5" style="459" customWidth="1"/>
    <col min="13085" max="13319" width="8.6640625" style="459"/>
    <col min="13320" max="13320" width="2.1640625" style="459" customWidth="1"/>
    <col min="13321" max="13321" width="2.08203125" style="459" customWidth="1"/>
    <col min="13322" max="13322" width="1" style="459" customWidth="1"/>
    <col min="13323" max="13323" width="20.4140625" style="459" customWidth="1"/>
    <col min="13324" max="13324" width="1.08203125" style="459" customWidth="1"/>
    <col min="13325" max="13326" width="10.58203125" style="459" customWidth="1"/>
    <col min="13327" max="13327" width="1.58203125" style="459" customWidth="1"/>
    <col min="13328" max="13328" width="6.1640625" style="459" customWidth="1"/>
    <col min="13329" max="13329" width="4" style="459" customWidth="1"/>
    <col min="13330" max="13330" width="3.1640625" style="459" customWidth="1"/>
    <col min="13331" max="13331" width="0.6640625" style="459" customWidth="1"/>
    <col min="13332" max="13332" width="3" style="459" customWidth="1"/>
    <col min="13333" max="13333" width="3.1640625" style="459" customWidth="1"/>
    <col min="13334" max="13334" width="2.6640625" style="459" customWidth="1"/>
    <col min="13335" max="13335" width="3.1640625" style="459" customWidth="1"/>
    <col min="13336" max="13336" width="2.6640625" style="459" customWidth="1"/>
    <col min="13337" max="13337" width="1.6640625" style="459" customWidth="1"/>
    <col min="13338" max="13339" width="2" style="459" customWidth="1"/>
    <col min="13340" max="13340" width="6.5" style="459" customWidth="1"/>
    <col min="13341" max="13575" width="8.6640625" style="459"/>
    <col min="13576" max="13576" width="2.1640625" style="459" customWidth="1"/>
    <col min="13577" max="13577" width="2.08203125" style="459" customWidth="1"/>
    <col min="13578" max="13578" width="1" style="459" customWidth="1"/>
    <col min="13579" max="13579" width="20.4140625" style="459" customWidth="1"/>
    <col min="13580" max="13580" width="1.08203125" style="459" customWidth="1"/>
    <col min="13581" max="13582" width="10.58203125" style="459" customWidth="1"/>
    <col min="13583" max="13583" width="1.58203125" style="459" customWidth="1"/>
    <col min="13584" max="13584" width="6.1640625" style="459" customWidth="1"/>
    <col min="13585" max="13585" width="4" style="459" customWidth="1"/>
    <col min="13586" max="13586" width="3.1640625" style="459" customWidth="1"/>
    <col min="13587" max="13587" width="0.6640625" style="459" customWidth="1"/>
    <col min="13588" max="13588" width="3" style="459" customWidth="1"/>
    <col min="13589" max="13589" width="3.1640625" style="459" customWidth="1"/>
    <col min="13590" max="13590" width="2.6640625" style="459" customWidth="1"/>
    <col min="13591" max="13591" width="3.1640625" style="459" customWidth="1"/>
    <col min="13592" max="13592" width="2.6640625" style="459" customWidth="1"/>
    <col min="13593" max="13593" width="1.6640625" style="459" customWidth="1"/>
    <col min="13594" max="13595" width="2" style="459" customWidth="1"/>
    <col min="13596" max="13596" width="6.5" style="459" customWidth="1"/>
    <col min="13597" max="13831" width="8.6640625" style="459"/>
    <col min="13832" max="13832" width="2.1640625" style="459" customWidth="1"/>
    <col min="13833" max="13833" width="2.08203125" style="459" customWidth="1"/>
    <col min="13834" max="13834" width="1" style="459" customWidth="1"/>
    <col min="13835" max="13835" width="20.4140625" style="459" customWidth="1"/>
    <col min="13836" max="13836" width="1.08203125" style="459" customWidth="1"/>
    <col min="13837" max="13838" width="10.58203125" style="459" customWidth="1"/>
    <col min="13839" max="13839" width="1.58203125" style="459" customWidth="1"/>
    <col min="13840" max="13840" width="6.1640625" style="459" customWidth="1"/>
    <col min="13841" max="13841" width="4" style="459" customWidth="1"/>
    <col min="13842" max="13842" width="3.1640625" style="459" customWidth="1"/>
    <col min="13843" max="13843" width="0.6640625" style="459" customWidth="1"/>
    <col min="13844" max="13844" width="3" style="459" customWidth="1"/>
    <col min="13845" max="13845" width="3.1640625" style="459" customWidth="1"/>
    <col min="13846" max="13846" width="2.6640625" style="459" customWidth="1"/>
    <col min="13847" max="13847" width="3.1640625" style="459" customWidth="1"/>
    <col min="13848" max="13848" width="2.6640625" style="459" customWidth="1"/>
    <col min="13849" max="13849" width="1.6640625" style="459" customWidth="1"/>
    <col min="13850" max="13851" width="2" style="459" customWidth="1"/>
    <col min="13852" max="13852" width="6.5" style="459" customWidth="1"/>
    <col min="13853" max="14087" width="8.6640625" style="459"/>
    <col min="14088" max="14088" width="2.1640625" style="459" customWidth="1"/>
    <col min="14089" max="14089" width="2.08203125" style="459" customWidth="1"/>
    <col min="14090" max="14090" width="1" style="459" customWidth="1"/>
    <col min="14091" max="14091" width="20.4140625" style="459" customWidth="1"/>
    <col min="14092" max="14092" width="1.08203125" style="459" customWidth="1"/>
    <col min="14093" max="14094" width="10.58203125" style="459" customWidth="1"/>
    <col min="14095" max="14095" width="1.58203125" style="459" customWidth="1"/>
    <col min="14096" max="14096" width="6.1640625" style="459" customWidth="1"/>
    <col min="14097" max="14097" width="4" style="459" customWidth="1"/>
    <col min="14098" max="14098" width="3.1640625" style="459" customWidth="1"/>
    <col min="14099" max="14099" width="0.6640625" style="459" customWidth="1"/>
    <col min="14100" max="14100" width="3" style="459" customWidth="1"/>
    <col min="14101" max="14101" width="3.1640625" style="459" customWidth="1"/>
    <col min="14102" max="14102" width="2.6640625" style="459" customWidth="1"/>
    <col min="14103" max="14103" width="3.1640625" style="459" customWidth="1"/>
    <col min="14104" max="14104" width="2.6640625" style="459" customWidth="1"/>
    <col min="14105" max="14105" width="1.6640625" style="459" customWidth="1"/>
    <col min="14106" max="14107" width="2" style="459" customWidth="1"/>
    <col min="14108" max="14108" width="6.5" style="459" customWidth="1"/>
    <col min="14109" max="14343" width="8.6640625" style="459"/>
    <col min="14344" max="14344" width="2.1640625" style="459" customWidth="1"/>
    <col min="14345" max="14345" width="2.08203125" style="459" customWidth="1"/>
    <col min="14346" max="14346" width="1" style="459" customWidth="1"/>
    <col min="14347" max="14347" width="20.4140625" style="459" customWidth="1"/>
    <col min="14348" max="14348" width="1.08203125" style="459" customWidth="1"/>
    <col min="14349" max="14350" width="10.58203125" style="459" customWidth="1"/>
    <col min="14351" max="14351" width="1.58203125" style="459" customWidth="1"/>
    <col min="14352" max="14352" width="6.1640625" style="459" customWidth="1"/>
    <col min="14353" max="14353" width="4" style="459" customWidth="1"/>
    <col min="14354" max="14354" width="3.1640625" style="459" customWidth="1"/>
    <col min="14355" max="14355" width="0.6640625" style="459" customWidth="1"/>
    <col min="14356" max="14356" width="3" style="459" customWidth="1"/>
    <col min="14357" max="14357" width="3.1640625" style="459" customWidth="1"/>
    <col min="14358" max="14358" width="2.6640625" style="459" customWidth="1"/>
    <col min="14359" max="14359" width="3.1640625" style="459" customWidth="1"/>
    <col min="14360" max="14360" width="2.6640625" style="459" customWidth="1"/>
    <col min="14361" max="14361" width="1.6640625" style="459" customWidth="1"/>
    <col min="14362" max="14363" width="2" style="459" customWidth="1"/>
    <col min="14364" max="14364" width="6.5" style="459" customWidth="1"/>
    <col min="14365" max="14599" width="8.6640625" style="459"/>
    <col min="14600" max="14600" width="2.1640625" style="459" customWidth="1"/>
    <col min="14601" max="14601" width="2.08203125" style="459" customWidth="1"/>
    <col min="14602" max="14602" width="1" style="459" customWidth="1"/>
    <col min="14603" max="14603" width="20.4140625" style="459" customWidth="1"/>
    <col min="14604" max="14604" width="1.08203125" style="459" customWidth="1"/>
    <col min="14605" max="14606" width="10.58203125" style="459" customWidth="1"/>
    <col min="14607" max="14607" width="1.58203125" style="459" customWidth="1"/>
    <col min="14608" max="14608" width="6.1640625" style="459" customWidth="1"/>
    <col min="14609" max="14609" width="4" style="459" customWidth="1"/>
    <col min="14610" max="14610" width="3.1640625" style="459" customWidth="1"/>
    <col min="14611" max="14611" width="0.6640625" style="459" customWidth="1"/>
    <col min="14612" max="14612" width="3" style="459" customWidth="1"/>
    <col min="14613" max="14613" width="3.1640625" style="459" customWidth="1"/>
    <col min="14614" max="14614" width="2.6640625" style="459" customWidth="1"/>
    <col min="14615" max="14615" width="3.1640625" style="459" customWidth="1"/>
    <col min="14616" max="14616" width="2.6640625" style="459" customWidth="1"/>
    <col min="14617" max="14617" width="1.6640625" style="459" customWidth="1"/>
    <col min="14618" max="14619" width="2" style="459" customWidth="1"/>
    <col min="14620" max="14620" width="6.5" style="459" customWidth="1"/>
    <col min="14621" max="14855" width="8.6640625" style="459"/>
    <col min="14856" max="14856" width="2.1640625" style="459" customWidth="1"/>
    <col min="14857" max="14857" width="2.08203125" style="459" customWidth="1"/>
    <col min="14858" max="14858" width="1" style="459" customWidth="1"/>
    <col min="14859" max="14859" width="20.4140625" style="459" customWidth="1"/>
    <col min="14860" max="14860" width="1.08203125" style="459" customWidth="1"/>
    <col min="14861" max="14862" width="10.58203125" style="459" customWidth="1"/>
    <col min="14863" max="14863" width="1.58203125" style="459" customWidth="1"/>
    <col min="14864" max="14864" width="6.1640625" style="459" customWidth="1"/>
    <col min="14865" max="14865" width="4" style="459" customWidth="1"/>
    <col min="14866" max="14866" width="3.1640625" style="459" customWidth="1"/>
    <col min="14867" max="14867" width="0.6640625" style="459" customWidth="1"/>
    <col min="14868" max="14868" width="3" style="459" customWidth="1"/>
    <col min="14869" max="14869" width="3.1640625" style="459" customWidth="1"/>
    <col min="14870" max="14870" width="2.6640625" style="459" customWidth="1"/>
    <col min="14871" max="14871" width="3.1640625" style="459" customWidth="1"/>
    <col min="14872" max="14872" width="2.6640625" style="459" customWidth="1"/>
    <col min="14873" max="14873" width="1.6640625" style="459" customWidth="1"/>
    <col min="14874" max="14875" width="2" style="459" customWidth="1"/>
    <col min="14876" max="14876" width="6.5" style="459" customWidth="1"/>
    <col min="14877" max="15111" width="8.6640625" style="459"/>
    <col min="15112" max="15112" width="2.1640625" style="459" customWidth="1"/>
    <col min="15113" max="15113" width="2.08203125" style="459" customWidth="1"/>
    <col min="15114" max="15114" width="1" style="459" customWidth="1"/>
    <col min="15115" max="15115" width="20.4140625" style="459" customWidth="1"/>
    <col min="15116" max="15116" width="1.08203125" style="459" customWidth="1"/>
    <col min="15117" max="15118" width="10.58203125" style="459" customWidth="1"/>
    <col min="15119" max="15119" width="1.58203125" style="459" customWidth="1"/>
    <col min="15120" max="15120" width="6.1640625" style="459" customWidth="1"/>
    <col min="15121" max="15121" width="4" style="459" customWidth="1"/>
    <col min="15122" max="15122" width="3.1640625" style="459" customWidth="1"/>
    <col min="15123" max="15123" width="0.6640625" style="459" customWidth="1"/>
    <col min="15124" max="15124" width="3" style="459" customWidth="1"/>
    <col min="15125" max="15125" width="3.1640625" style="459" customWidth="1"/>
    <col min="15126" max="15126" width="2.6640625" style="459" customWidth="1"/>
    <col min="15127" max="15127" width="3.1640625" style="459" customWidth="1"/>
    <col min="15128" max="15128" width="2.6640625" style="459" customWidth="1"/>
    <col min="15129" max="15129" width="1.6640625" style="459" customWidth="1"/>
    <col min="15130" max="15131" width="2" style="459" customWidth="1"/>
    <col min="15132" max="15132" width="6.5" style="459" customWidth="1"/>
    <col min="15133" max="15367" width="8.6640625" style="459"/>
    <col min="15368" max="15368" width="2.1640625" style="459" customWidth="1"/>
    <col min="15369" max="15369" width="2.08203125" style="459" customWidth="1"/>
    <col min="15370" max="15370" width="1" style="459" customWidth="1"/>
    <col min="15371" max="15371" width="20.4140625" style="459" customWidth="1"/>
    <col min="15372" max="15372" width="1.08203125" style="459" customWidth="1"/>
    <col min="15373" max="15374" width="10.58203125" style="459" customWidth="1"/>
    <col min="15375" max="15375" width="1.58203125" style="459" customWidth="1"/>
    <col min="15376" max="15376" width="6.1640625" style="459" customWidth="1"/>
    <col min="15377" max="15377" width="4" style="459" customWidth="1"/>
    <col min="15378" max="15378" width="3.1640625" style="459" customWidth="1"/>
    <col min="15379" max="15379" width="0.6640625" style="459" customWidth="1"/>
    <col min="15380" max="15380" width="3" style="459" customWidth="1"/>
    <col min="15381" max="15381" width="3.1640625" style="459" customWidth="1"/>
    <col min="15382" max="15382" width="2.6640625" style="459" customWidth="1"/>
    <col min="15383" max="15383" width="3.1640625" style="459" customWidth="1"/>
    <col min="15384" max="15384" width="2.6640625" style="459" customWidth="1"/>
    <col min="15385" max="15385" width="1.6640625" style="459" customWidth="1"/>
    <col min="15386" max="15387" width="2" style="459" customWidth="1"/>
    <col min="15388" max="15388" width="6.5" style="459" customWidth="1"/>
    <col min="15389" max="15623" width="8.6640625" style="459"/>
    <col min="15624" max="15624" width="2.1640625" style="459" customWidth="1"/>
    <col min="15625" max="15625" width="2.08203125" style="459" customWidth="1"/>
    <col min="15626" max="15626" width="1" style="459" customWidth="1"/>
    <col min="15627" max="15627" width="20.4140625" style="459" customWidth="1"/>
    <col min="15628" max="15628" width="1.08203125" style="459" customWidth="1"/>
    <col min="15629" max="15630" width="10.58203125" style="459" customWidth="1"/>
    <col min="15631" max="15631" width="1.58203125" style="459" customWidth="1"/>
    <col min="15632" max="15632" width="6.1640625" style="459" customWidth="1"/>
    <col min="15633" max="15633" width="4" style="459" customWidth="1"/>
    <col min="15634" max="15634" width="3.1640625" style="459" customWidth="1"/>
    <col min="15635" max="15635" width="0.6640625" style="459" customWidth="1"/>
    <col min="15636" max="15636" width="3" style="459" customWidth="1"/>
    <col min="15637" max="15637" width="3.1640625" style="459" customWidth="1"/>
    <col min="15638" max="15638" width="2.6640625" style="459" customWidth="1"/>
    <col min="15639" max="15639" width="3.1640625" style="459" customWidth="1"/>
    <col min="15640" max="15640" width="2.6640625" style="459" customWidth="1"/>
    <col min="15641" max="15641" width="1.6640625" style="459" customWidth="1"/>
    <col min="15642" max="15643" width="2" style="459" customWidth="1"/>
    <col min="15644" max="15644" width="6.5" style="459" customWidth="1"/>
    <col min="15645" max="15879" width="8.6640625" style="459"/>
    <col min="15880" max="15880" width="2.1640625" style="459" customWidth="1"/>
    <col min="15881" max="15881" width="2.08203125" style="459" customWidth="1"/>
    <col min="15882" max="15882" width="1" style="459" customWidth="1"/>
    <col min="15883" max="15883" width="20.4140625" style="459" customWidth="1"/>
    <col min="15884" max="15884" width="1.08203125" style="459" customWidth="1"/>
    <col min="15885" max="15886" width="10.58203125" style="459" customWidth="1"/>
    <col min="15887" max="15887" width="1.58203125" style="459" customWidth="1"/>
    <col min="15888" max="15888" width="6.1640625" style="459" customWidth="1"/>
    <col min="15889" max="15889" width="4" style="459" customWidth="1"/>
    <col min="15890" max="15890" width="3.1640625" style="459" customWidth="1"/>
    <col min="15891" max="15891" width="0.6640625" style="459" customWidth="1"/>
    <col min="15892" max="15892" width="3" style="459" customWidth="1"/>
    <col min="15893" max="15893" width="3.1640625" style="459" customWidth="1"/>
    <col min="15894" max="15894" width="2.6640625" style="459" customWidth="1"/>
    <col min="15895" max="15895" width="3.1640625" style="459" customWidth="1"/>
    <col min="15896" max="15896" width="2.6640625" style="459" customWidth="1"/>
    <col min="15897" max="15897" width="1.6640625" style="459" customWidth="1"/>
    <col min="15898" max="15899" width="2" style="459" customWidth="1"/>
    <col min="15900" max="15900" width="6.5" style="459" customWidth="1"/>
    <col min="15901" max="16135" width="8.6640625" style="459"/>
    <col min="16136" max="16136" width="2.1640625" style="459" customWidth="1"/>
    <col min="16137" max="16137" width="2.08203125" style="459" customWidth="1"/>
    <col min="16138" max="16138" width="1" style="459" customWidth="1"/>
    <col min="16139" max="16139" width="20.4140625" style="459" customWidth="1"/>
    <col min="16140" max="16140" width="1.08203125" style="459" customWidth="1"/>
    <col min="16141" max="16142" width="10.58203125" style="459" customWidth="1"/>
    <col min="16143" max="16143" width="1.58203125" style="459" customWidth="1"/>
    <col min="16144" max="16144" width="6.1640625" style="459" customWidth="1"/>
    <col min="16145" max="16145" width="4" style="459" customWidth="1"/>
    <col min="16146" max="16146" width="3.1640625" style="459" customWidth="1"/>
    <col min="16147" max="16147" width="0.6640625" style="459" customWidth="1"/>
    <col min="16148" max="16148" width="3" style="459" customWidth="1"/>
    <col min="16149" max="16149" width="3.1640625" style="459" customWidth="1"/>
    <col min="16150" max="16150" width="2.6640625" style="459" customWidth="1"/>
    <col min="16151" max="16151" width="3.1640625" style="459" customWidth="1"/>
    <col min="16152" max="16152" width="2.6640625" style="459" customWidth="1"/>
    <col min="16153" max="16153" width="1.6640625" style="459" customWidth="1"/>
    <col min="16154" max="16155" width="2" style="459" customWidth="1"/>
    <col min="16156" max="16156" width="6.5" style="459" customWidth="1"/>
    <col min="16157" max="16384" width="8.6640625" style="459"/>
  </cols>
  <sheetData>
    <row r="1" spans="2:74" ht="20.25" customHeight="1">
      <c r="B1" s="460" t="s">
        <v>380</v>
      </c>
      <c r="AB1" s="460" t="s">
        <v>380</v>
      </c>
    </row>
    <row r="2" spans="2:74" ht="12" customHeight="1">
      <c r="S2" s="462"/>
      <c r="T2" s="462"/>
      <c r="X2" s="462"/>
      <c r="AS2" s="462"/>
      <c r="AT2" s="462"/>
      <c r="AX2" s="462"/>
    </row>
    <row r="3" spans="2:74" ht="13.25" customHeight="1">
      <c r="Q3" s="1516" t="s">
        <v>61</v>
      </c>
      <c r="R3" s="1516"/>
      <c r="S3" s="100"/>
      <c r="T3" s="508" t="s">
        <v>338</v>
      </c>
      <c r="U3" s="24"/>
      <c r="V3" s="508" t="s">
        <v>339</v>
      </c>
      <c r="W3" s="24"/>
      <c r="X3" s="508" t="s">
        <v>340</v>
      </c>
      <c r="AQ3" s="1516" t="s">
        <v>61</v>
      </c>
      <c r="AR3" s="1516"/>
      <c r="AS3" s="501"/>
      <c r="AT3" s="508" t="s">
        <v>338</v>
      </c>
      <c r="AU3" s="508"/>
      <c r="AV3" s="508" t="s">
        <v>339</v>
      </c>
      <c r="AW3" s="508"/>
      <c r="AX3" s="508" t="s">
        <v>340</v>
      </c>
    </row>
    <row r="4" spans="2:74" ht="13.25" customHeight="1">
      <c r="Q4" s="464"/>
      <c r="R4" s="500"/>
      <c r="S4" s="500"/>
      <c r="T4" s="500"/>
      <c r="U4" s="500"/>
      <c r="V4" s="500"/>
      <c r="W4" s="500"/>
      <c r="X4" s="500"/>
      <c r="AQ4" s="464"/>
      <c r="AR4" s="501"/>
      <c r="AS4" s="501"/>
      <c r="AT4" s="501"/>
      <c r="AU4" s="501"/>
      <c r="AV4" s="501"/>
      <c r="AW4" s="501"/>
      <c r="AX4" s="501"/>
    </row>
    <row r="5" spans="2:74" ht="17.399999999999999" customHeight="1">
      <c r="O5" s="459" t="s">
        <v>679</v>
      </c>
      <c r="P5" s="398"/>
      <c r="Q5" s="427"/>
      <c r="R5" s="427"/>
      <c r="S5" s="427"/>
      <c r="T5" s="427"/>
      <c r="U5" s="466"/>
      <c r="V5" s="466"/>
      <c r="W5" s="466"/>
      <c r="X5" s="466"/>
      <c r="Y5" s="466"/>
      <c r="Z5" s="466"/>
      <c r="AO5" s="459" t="s">
        <v>679</v>
      </c>
      <c r="AP5" s="398"/>
      <c r="AQ5" s="427"/>
      <c r="AR5" s="427"/>
      <c r="AS5" s="427"/>
      <c r="AT5" s="427"/>
      <c r="AU5" s="466"/>
      <c r="AV5" s="466"/>
      <c r="AW5" s="466"/>
      <c r="AX5" s="466"/>
      <c r="AY5" s="466"/>
      <c r="AZ5" s="466"/>
      <c r="BA5" s="461"/>
    </row>
    <row r="6" spans="2:74" ht="12.5" customHeight="1">
      <c r="C6" s="459" t="s">
        <v>341</v>
      </c>
      <c r="O6" s="1352" t="s">
        <v>342</v>
      </c>
      <c r="P6" s="1353"/>
      <c r="Q6" s="467" t="s">
        <v>519</v>
      </c>
      <c r="R6" s="1449" t="str">
        <f>IF(基本情報入力シート!E14="","",基本情報入力シート!E14)</f>
        <v/>
      </c>
      <c r="S6" s="1449"/>
      <c r="T6" s="1449"/>
      <c r="U6" s="1449"/>
      <c r="V6" s="1449"/>
      <c r="W6" s="1449"/>
      <c r="X6" s="1449"/>
      <c r="Y6" s="1449"/>
      <c r="Z6" s="467"/>
      <c r="AC6" s="459" t="s">
        <v>341</v>
      </c>
      <c r="AO6" s="1352" t="s">
        <v>342</v>
      </c>
      <c r="AP6" s="1488"/>
      <c r="AQ6" s="467" t="s">
        <v>519</v>
      </c>
      <c r="AR6" s="1491" t="s">
        <v>520</v>
      </c>
      <c r="AS6" s="1491"/>
      <c r="AT6" s="1491"/>
      <c r="AU6" s="1491"/>
      <c r="AV6" s="1491"/>
      <c r="AW6" s="1491"/>
      <c r="AX6" s="1491"/>
      <c r="AY6" s="1491"/>
      <c r="AZ6" s="467"/>
      <c r="BA6" s="461"/>
    </row>
    <row r="7" spans="2:74" ht="12.5" customHeight="1">
      <c r="C7" s="459" t="s">
        <v>381</v>
      </c>
      <c r="O7" s="1352"/>
      <c r="P7" s="1353"/>
      <c r="Q7" s="1448" t="str">
        <f>IF(基本情報入力シート!E15="","",基本情報入力シート!E15)</f>
        <v/>
      </c>
      <c r="R7" s="1448"/>
      <c r="S7" s="1448"/>
      <c r="T7" s="1448"/>
      <c r="U7" s="1448"/>
      <c r="V7" s="1448"/>
      <c r="W7" s="1448"/>
      <c r="X7" s="1448"/>
      <c r="Y7" s="1448"/>
      <c r="Z7" s="467"/>
      <c r="AC7" s="459" t="s">
        <v>381</v>
      </c>
      <c r="AO7" s="1352"/>
      <c r="AP7" s="1488"/>
      <c r="AQ7" s="1448" t="s">
        <v>449</v>
      </c>
      <c r="AR7" s="1448"/>
      <c r="AS7" s="1448"/>
      <c r="AT7" s="1448"/>
      <c r="AU7" s="1448"/>
      <c r="AV7" s="1448"/>
      <c r="AW7" s="1448"/>
      <c r="AX7" s="1448"/>
      <c r="AY7" s="1448"/>
      <c r="AZ7" s="467"/>
      <c r="BA7" s="461"/>
    </row>
    <row r="8" spans="2:74" ht="12.5" customHeight="1">
      <c r="E8" s="460"/>
      <c r="F8" s="460"/>
      <c r="G8" s="460"/>
      <c r="H8" s="460"/>
      <c r="I8" s="460"/>
      <c r="J8" s="460"/>
      <c r="O8" s="1352" t="s">
        <v>345</v>
      </c>
      <c r="P8" s="1353"/>
      <c r="Q8" s="1448" t="str">
        <f>IF(基本情報入力シート!E13="","",基本情報入力シート!E13)</f>
        <v/>
      </c>
      <c r="R8" s="1448"/>
      <c r="S8" s="1448"/>
      <c r="T8" s="1448"/>
      <c r="U8" s="1448"/>
      <c r="V8" s="1448"/>
      <c r="W8" s="1448"/>
      <c r="X8" s="1448"/>
      <c r="Y8" s="1448"/>
      <c r="Z8" s="467"/>
      <c r="AE8" s="460"/>
      <c r="AF8" s="460"/>
      <c r="AG8" s="460"/>
      <c r="AH8" s="460"/>
      <c r="AI8" s="460"/>
      <c r="AJ8" s="460"/>
      <c r="AO8" s="1352" t="s">
        <v>345</v>
      </c>
      <c r="AP8" s="1488"/>
      <c r="AQ8" s="1448" t="s">
        <v>894</v>
      </c>
      <c r="AR8" s="1448"/>
      <c r="AS8" s="1448"/>
      <c r="AT8" s="1448"/>
      <c r="AU8" s="1448"/>
      <c r="AV8" s="1448"/>
      <c r="AW8" s="1448"/>
      <c r="AX8" s="1448"/>
      <c r="AY8" s="1448"/>
      <c r="AZ8" s="467"/>
      <c r="BA8" s="461"/>
    </row>
    <row r="9" spans="2:74" ht="21" customHeight="1">
      <c r="D9" s="460"/>
      <c r="E9" s="460"/>
      <c r="F9" s="460"/>
      <c r="G9" s="460"/>
      <c r="H9" s="460"/>
      <c r="I9" s="460"/>
      <c r="J9" s="460"/>
      <c r="O9" s="1348" t="s">
        <v>346</v>
      </c>
      <c r="P9" s="1349"/>
      <c r="Q9" s="1450" t="str">
        <f>IF(基本情報入力シート!E21="","",基本情報入力シート!E21)</f>
        <v/>
      </c>
      <c r="R9" s="1450"/>
      <c r="S9" s="1450"/>
      <c r="T9" s="1450"/>
      <c r="U9" s="1450" t="str">
        <f>IF(基本情報入力シート!E23="","",基本情報入力シート!E23)</f>
        <v/>
      </c>
      <c r="V9" s="1450"/>
      <c r="W9" s="1450"/>
      <c r="X9" s="1450"/>
      <c r="Y9" s="1450"/>
      <c r="Z9" s="467"/>
      <c r="AD9" s="460"/>
      <c r="AE9" s="460"/>
      <c r="AF9" s="460"/>
      <c r="AG9" s="460"/>
      <c r="AH9" s="460"/>
      <c r="AI9" s="460"/>
      <c r="AJ9" s="460"/>
      <c r="AO9" s="1348" t="s">
        <v>346</v>
      </c>
      <c r="AP9" s="1349"/>
      <c r="AQ9" s="1450" t="s">
        <v>713</v>
      </c>
      <c r="AR9" s="1450"/>
      <c r="AS9" s="1450"/>
      <c r="AT9" s="1450"/>
      <c r="AU9" s="1450" t="s">
        <v>895</v>
      </c>
      <c r="AV9" s="1450"/>
      <c r="AW9" s="1450"/>
      <c r="AX9" s="1450"/>
      <c r="AY9" s="1450"/>
      <c r="AZ9" s="467"/>
      <c r="BA9" s="461"/>
    </row>
    <row r="10" spans="2:74" ht="10" customHeight="1">
      <c r="E10" s="460"/>
      <c r="F10" s="460"/>
      <c r="G10" s="460"/>
      <c r="H10" s="460"/>
      <c r="I10" s="460"/>
      <c r="J10" s="460"/>
      <c r="O10" s="404"/>
      <c r="P10" s="405"/>
      <c r="Q10" s="468"/>
      <c r="R10" s="468"/>
      <c r="S10" s="468"/>
      <c r="T10" s="468"/>
      <c r="U10" s="468"/>
      <c r="V10" s="468"/>
      <c r="W10" s="468"/>
      <c r="X10" s="468"/>
      <c r="Y10" s="468"/>
      <c r="Z10" s="467"/>
      <c r="AE10" s="460"/>
      <c r="AF10" s="460"/>
      <c r="AG10" s="460"/>
      <c r="AH10" s="460"/>
      <c r="AI10" s="460"/>
      <c r="AJ10" s="460"/>
      <c r="AO10" s="404"/>
      <c r="AP10" s="405"/>
      <c r="AQ10" s="468"/>
      <c r="AR10" s="468"/>
      <c r="AS10" s="468"/>
      <c r="AT10" s="468"/>
      <c r="AU10" s="468"/>
      <c r="AV10" s="468"/>
      <c r="AW10" s="468"/>
      <c r="AX10" s="468"/>
      <c r="AY10" s="468"/>
      <c r="AZ10" s="467"/>
      <c r="BA10" s="461"/>
    </row>
    <row r="11" spans="2:74" s="398" customFormat="1" ht="16.25" customHeight="1">
      <c r="O11" s="398" t="s">
        <v>591</v>
      </c>
      <c r="U11" s="402"/>
      <c r="V11" s="402"/>
      <c r="W11" s="402"/>
      <c r="X11" s="402"/>
      <c r="Y11" s="402"/>
      <c r="Z11" s="399"/>
      <c r="AO11" s="398" t="s">
        <v>591</v>
      </c>
      <c r="AU11" s="402"/>
      <c r="AV11" s="402"/>
      <c r="AW11" s="402"/>
      <c r="AX11" s="402"/>
      <c r="AY11" s="402"/>
      <c r="AZ11" s="399"/>
      <c r="BT11" s="402"/>
      <c r="BU11" s="402"/>
      <c r="BV11" s="402"/>
    </row>
    <row r="12" spans="2:74" s="398" customFormat="1" ht="17" customHeight="1">
      <c r="O12" s="1352" t="s">
        <v>342</v>
      </c>
      <c r="P12" s="1353"/>
      <c r="Q12" s="407" t="s">
        <v>519</v>
      </c>
      <c r="R12" s="1351" t="str">
        <f>IF(基本情報入力シート!$E$33="","",基本情報入力シート!$E$33)</f>
        <v/>
      </c>
      <c r="S12" s="1351"/>
      <c r="T12" s="1351"/>
      <c r="U12" s="1351"/>
      <c r="V12" s="1351"/>
      <c r="W12" s="1351"/>
      <c r="X12" s="1351"/>
      <c r="Y12" s="1351"/>
      <c r="Z12" s="399"/>
      <c r="AO12" s="1352" t="s">
        <v>342</v>
      </c>
      <c r="AP12" s="1488"/>
      <c r="AQ12" s="407" t="s">
        <v>519</v>
      </c>
      <c r="AR12" s="1165" t="s">
        <v>754</v>
      </c>
      <c r="AS12" s="1165"/>
      <c r="AT12" s="1165"/>
      <c r="AU12" s="1165"/>
      <c r="AV12" s="1165"/>
      <c r="AW12" s="1165"/>
      <c r="AX12" s="1165"/>
      <c r="AY12" s="1165"/>
      <c r="AZ12" s="399"/>
      <c r="BL12" s="1352"/>
      <c r="BM12" s="1487"/>
      <c r="BN12" s="407"/>
      <c r="BO12" s="1165"/>
      <c r="BP12" s="1165"/>
      <c r="BQ12" s="1165"/>
      <c r="BR12" s="1165"/>
      <c r="BS12" s="1165"/>
      <c r="BT12" s="1165"/>
      <c r="BU12" s="1165"/>
      <c r="BV12" s="1165"/>
    </row>
    <row r="13" spans="2:74" s="398" customFormat="1" ht="12.5" customHeight="1">
      <c r="O13" s="1352"/>
      <c r="P13" s="1353"/>
      <c r="Q13" s="1354" t="str">
        <f>IF(基本情報入力シート!$E$34="","",基本情報入力シート!$E$34)</f>
        <v/>
      </c>
      <c r="R13" s="1354"/>
      <c r="S13" s="1354"/>
      <c r="T13" s="1354"/>
      <c r="U13" s="1354"/>
      <c r="V13" s="1354"/>
      <c r="W13" s="1354"/>
      <c r="X13" s="1354"/>
      <c r="Y13" s="1354"/>
      <c r="Z13" s="399"/>
      <c r="AO13" s="1352"/>
      <c r="AP13" s="1488"/>
      <c r="AQ13" s="1354" t="s">
        <v>896</v>
      </c>
      <c r="AR13" s="1354"/>
      <c r="AS13" s="1354"/>
      <c r="AT13" s="1354"/>
      <c r="AU13" s="1354"/>
      <c r="AV13" s="1354"/>
      <c r="AW13" s="1354"/>
      <c r="AX13" s="1354"/>
      <c r="AY13" s="1354"/>
      <c r="AZ13" s="399"/>
      <c r="BL13" s="1352"/>
      <c r="BM13" s="1487"/>
      <c r="BN13" s="1354"/>
      <c r="BO13" s="1355"/>
      <c r="BP13" s="1355"/>
      <c r="BQ13" s="1355"/>
      <c r="BR13" s="1355"/>
      <c r="BS13" s="1355"/>
      <c r="BT13" s="1355"/>
      <c r="BU13" s="1355"/>
      <c r="BV13" s="1355"/>
    </row>
    <row r="14" spans="2:74" s="398" customFormat="1" ht="12.5" customHeight="1">
      <c r="O14" s="1352" t="s">
        <v>345</v>
      </c>
      <c r="P14" s="1353"/>
      <c r="Q14" s="1354" t="str">
        <f>IF(基本情報入力シート!$E$32="","",基本情報入力シート!$E$32)</f>
        <v/>
      </c>
      <c r="R14" s="1354"/>
      <c r="S14" s="1354"/>
      <c r="T14" s="1354"/>
      <c r="U14" s="1354"/>
      <c r="V14" s="1354"/>
      <c r="W14" s="1354"/>
      <c r="X14" s="1354"/>
      <c r="Y14" s="1354"/>
      <c r="Z14" s="399"/>
      <c r="AO14" s="1352" t="s">
        <v>345</v>
      </c>
      <c r="AP14" s="1488"/>
      <c r="AQ14" s="1354" t="s">
        <v>897</v>
      </c>
      <c r="AR14" s="1354"/>
      <c r="AS14" s="1354"/>
      <c r="AT14" s="1354"/>
      <c r="AU14" s="1354"/>
      <c r="AV14" s="1354"/>
      <c r="AW14" s="1354"/>
      <c r="AX14" s="1354"/>
      <c r="AY14" s="1354"/>
      <c r="AZ14" s="399"/>
      <c r="BL14" s="1352"/>
      <c r="BM14" s="1487"/>
      <c r="BN14" s="1354"/>
      <c r="BO14" s="1355"/>
      <c r="BP14" s="1355"/>
      <c r="BQ14" s="1355"/>
      <c r="BR14" s="1355"/>
      <c r="BS14" s="1355"/>
      <c r="BT14" s="1355"/>
      <c r="BU14" s="1355"/>
      <c r="BV14" s="1355"/>
    </row>
    <row r="15" spans="2:74" s="398" customFormat="1" ht="24" customHeight="1">
      <c r="O15" s="1348" t="s">
        <v>346</v>
      </c>
      <c r="P15" s="1349"/>
      <c r="Q15" s="1350" t="str">
        <f>IF(基本情報入力シート!$E$39="","",基本情報入力シート!$E$39)</f>
        <v/>
      </c>
      <c r="R15" s="1350"/>
      <c r="S15" s="1350"/>
      <c r="T15" s="1350" t="str">
        <f>IF(基本情報入力シート!$E$41="","",基本情報入力シート!$E$41)</f>
        <v/>
      </c>
      <c r="U15" s="1350"/>
      <c r="V15" s="1350"/>
      <c r="W15" s="1350"/>
      <c r="X15" s="1350"/>
      <c r="Y15" s="406"/>
      <c r="Z15" s="399"/>
      <c r="AO15" s="1348" t="s">
        <v>346</v>
      </c>
      <c r="AP15" s="1349"/>
      <c r="AQ15" s="1350" t="s">
        <v>713</v>
      </c>
      <c r="AR15" s="1350"/>
      <c r="AS15" s="1350"/>
      <c r="AT15" s="1350" t="s">
        <v>898</v>
      </c>
      <c r="AU15" s="1350"/>
      <c r="AV15" s="1350"/>
      <c r="AW15" s="1350"/>
      <c r="AX15" s="1350"/>
      <c r="AY15" s="406"/>
      <c r="AZ15" s="399"/>
      <c r="BL15" s="1348"/>
      <c r="BM15" s="1349"/>
      <c r="BN15" s="1350"/>
      <c r="BO15" s="1350"/>
      <c r="BP15" s="1350"/>
      <c r="BQ15" s="1350"/>
      <c r="BR15" s="1350"/>
      <c r="BS15" s="1350"/>
      <c r="BT15" s="1350"/>
      <c r="BU15" s="1350"/>
      <c r="BV15" s="406"/>
    </row>
    <row r="16" spans="2:74" ht="6" customHeight="1">
      <c r="O16" s="398"/>
      <c r="P16" s="398"/>
      <c r="Q16" s="1450"/>
      <c r="R16" s="1450"/>
      <c r="S16" s="1450"/>
      <c r="T16" s="1450"/>
      <c r="U16" s="1450"/>
      <c r="V16" s="1450"/>
      <c r="W16" s="1450"/>
      <c r="X16" s="1450"/>
      <c r="Y16" s="1450"/>
      <c r="Z16" s="467"/>
      <c r="AO16" s="398"/>
      <c r="AP16" s="398"/>
      <c r="AQ16" s="1450"/>
      <c r="AR16" s="1450"/>
      <c r="AS16" s="1450"/>
      <c r="AT16" s="1450"/>
      <c r="AU16" s="1450"/>
      <c r="AV16" s="1450"/>
      <c r="AW16" s="1450"/>
      <c r="AX16" s="1450"/>
      <c r="AY16" s="1450"/>
      <c r="AZ16" s="467"/>
      <c r="BA16" s="461"/>
    </row>
    <row r="17" spans="3:51" ht="11.4" customHeight="1">
      <c r="O17" s="398" t="s">
        <v>518</v>
      </c>
      <c r="P17" s="398"/>
      <c r="Q17" s="427"/>
      <c r="R17" s="427"/>
      <c r="S17" s="427"/>
      <c r="T17" s="427"/>
      <c r="U17" s="466"/>
      <c r="V17" s="466"/>
      <c r="W17" s="466"/>
      <c r="X17" s="466"/>
      <c r="Y17" s="466"/>
      <c r="Z17" s="466"/>
      <c r="AO17" s="398" t="s">
        <v>518</v>
      </c>
      <c r="AP17" s="398"/>
      <c r="AQ17" s="427"/>
      <c r="AR17" s="427"/>
      <c r="AS17" s="427"/>
      <c r="AT17" s="427"/>
      <c r="AU17" s="466"/>
      <c r="AV17" s="466"/>
      <c r="AW17" s="466"/>
      <c r="AX17" s="466"/>
      <c r="AY17" s="466"/>
    </row>
    <row r="18" spans="3:51" ht="12.5" customHeight="1">
      <c r="O18" s="1352" t="s">
        <v>342</v>
      </c>
      <c r="P18" s="1353"/>
      <c r="Q18" s="467" t="s">
        <v>519</v>
      </c>
      <c r="R18" s="1449" t="str">
        <f>IF(基本情報入力シート!E52="","",基本情報入力シート!E52)</f>
        <v/>
      </c>
      <c r="S18" s="1449"/>
      <c r="T18" s="1449"/>
      <c r="U18" s="1449"/>
      <c r="V18" s="1449"/>
      <c r="W18" s="1449"/>
      <c r="X18" s="1449"/>
      <c r="Y18" s="1449"/>
      <c r="Z18" s="467"/>
      <c r="AO18" s="1352" t="s">
        <v>342</v>
      </c>
      <c r="AP18" s="1488"/>
      <c r="AQ18" s="467" t="s">
        <v>519</v>
      </c>
      <c r="AR18" s="1491" t="s">
        <v>899</v>
      </c>
      <c r="AS18" s="1491"/>
      <c r="AT18" s="1491"/>
      <c r="AU18" s="1491"/>
      <c r="AV18" s="1491"/>
      <c r="AW18" s="1491"/>
      <c r="AX18" s="1491"/>
      <c r="AY18" s="1491"/>
    </row>
    <row r="19" spans="3:51" ht="12.5" customHeight="1">
      <c r="O19" s="1352"/>
      <c r="P19" s="1353"/>
      <c r="Q19" s="1448" t="str">
        <f>IF(基本情報入力シート!E53="","",基本情報入力シート!E53)</f>
        <v/>
      </c>
      <c r="R19" s="1448"/>
      <c r="S19" s="1448"/>
      <c r="T19" s="1448"/>
      <c r="U19" s="1448"/>
      <c r="V19" s="1448"/>
      <c r="W19" s="1448"/>
      <c r="X19" s="1448"/>
      <c r="Y19" s="1448"/>
      <c r="Z19" s="467"/>
      <c r="AO19" s="1352"/>
      <c r="AP19" s="1488"/>
      <c r="AQ19" s="1448" t="s">
        <v>900</v>
      </c>
      <c r="AR19" s="1448"/>
      <c r="AS19" s="1448"/>
      <c r="AT19" s="1448"/>
      <c r="AU19" s="1448"/>
      <c r="AV19" s="1448"/>
      <c r="AW19" s="1448"/>
      <c r="AX19" s="1448"/>
      <c r="AY19" s="1448"/>
    </row>
    <row r="20" spans="3:51" ht="12.5" customHeight="1">
      <c r="O20" s="1352" t="s">
        <v>345</v>
      </c>
      <c r="P20" s="1353"/>
      <c r="Q20" s="1448" t="str">
        <f>IF(基本情報入力シート!E51="","",基本情報入力シート!E51)</f>
        <v/>
      </c>
      <c r="R20" s="1448"/>
      <c r="S20" s="1448"/>
      <c r="T20" s="1448"/>
      <c r="U20" s="1448"/>
      <c r="V20" s="1448"/>
      <c r="W20" s="1448"/>
      <c r="X20" s="1448"/>
      <c r="Y20" s="1448"/>
      <c r="Z20" s="467"/>
      <c r="AO20" s="1352" t="s">
        <v>345</v>
      </c>
      <c r="AP20" s="1488"/>
      <c r="AQ20" s="1448" t="s">
        <v>592</v>
      </c>
      <c r="AR20" s="1448"/>
      <c r="AS20" s="1448"/>
      <c r="AT20" s="1448"/>
      <c r="AU20" s="1448"/>
      <c r="AV20" s="1448"/>
      <c r="AW20" s="1448"/>
      <c r="AX20" s="1448"/>
      <c r="AY20" s="1448"/>
    </row>
    <row r="21" spans="3:51" ht="26.4" customHeight="1">
      <c r="E21" s="460"/>
      <c r="F21" s="460"/>
      <c r="G21" s="460"/>
      <c r="H21" s="460"/>
      <c r="I21" s="460"/>
      <c r="J21" s="460"/>
      <c r="O21" s="1348" t="s">
        <v>346</v>
      </c>
      <c r="P21" s="1349"/>
      <c r="Q21" s="1450" t="str">
        <f>IF(基本情報入力シート!E54="","",基本情報入力シート!E54)</f>
        <v/>
      </c>
      <c r="R21" s="1450"/>
      <c r="S21" s="1450"/>
      <c r="T21" s="1450" t="str">
        <f>IF(基本情報入力シート!E55="","",基本情報入力シート!E55)</f>
        <v/>
      </c>
      <c r="U21" s="1450" t="str">
        <f>IF(基本情報入力シート!E56="","",基本情報入力シート!E56)</f>
        <v/>
      </c>
      <c r="V21" s="1450"/>
      <c r="W21" s="1450"/>
      <c r="X21" s="1450"/>
      <c r="Y21" s="1450"/>
      <c r="Z21" s="467"/>
      <c r="AE21" s="460"/>
      <c r="AF21" s="460"/>
      <c r="AG21" s="460"/>
      <c r="AH21" s="460"/>
      <c r="AI21" s="460"/>
      <c r="AJ21" s="460"/>
      <c r="AO21" s="1348" t="s">
        <v>346</v>
      </c>
      <c r="AP21" s="1349"/>
      <c r="AQ21" s="1450" t="s">
        <v>713</v>
      </c>
      <c r="AR21" s="1450"/>
      <c r="AS21" s="1450"/>
      <c r="AT21" s="1450" t="s">
        <v>901</v>
      </c>
      <c r="AU21" s="1450" t="s">
        <v>902</v>
      </c>
      <c r="AV21" s="1450"/>
      <c r="AW21" s="1450"/>
      <c r="AX21" s="1450"/>
      <c r="AY21" s="1450"/>
    </row>
    <row r="22" spans="3:51" s="398" customFormat="1" ht="6.5" customHeight="1">
      <c r="O22" s="404"/>
      <c r="P22" s="405"/>
      <c r="Q22" s="406"/>
      <c r="R22" s="406"/>
      <c r="S22" s="406"/>
      <c r="T22" s="406"/>
      <c r="U22" s="406"/>
      <c r="V22" s="406"/>
      <c r="W22" s="406"/>
      <c r="X22" s="406"/>
      <c r="Y22" s="406"/>
      <c r="Z22" s="399"/>
      <c r="AO22" s="404"/>
      <c r="AP22" s="405"/>
      <c r="AQ22" s="406"/>
      <c r="AR22" s="406"/>
      <c r="AS22" s="406"/>
      <c r="AT22" s="406"/>
      <c r="AU22" s="406"/>
      <c r="AV22" s="406"/>
      <c r="AW22" s="406"/>
      <c r="AX22" s="406"/>
      <c r="AY22" s="406"/>
    </row>
    <row r="23" spans="3:51" ht="35.5" customHeight="1">
      <c r="C23" s="1463" t="s">
        <v>792</v>
      </c>
      <c r="D23" s="1498"/>
      <c r="E23" s="1498"/>
      <c r="F23" s="1498"/>
      <c r="G23" s="1498"/>
      <c r="H23" s="1498"/>
      <c r="I23" s="1498"/>
      <c r="J23" s="1498"/>
      <c r="K23" s="1498"/>
      <c r="L23" s="1498"/>
      <c r="M23" s="1498"/>
      <c r="N23" s="1498"/>
      <c r="O23" s="1498"/>
      <c r="P23" s="1498"/>
      <c r="Q23" s="1498"/>
      <c r="R23" s="1498"/>
      <c r="S23" s="1498"/>
      <c r="T23" s="1498"/>
      <c r="U23" s="1498"/>
      <c r="V23" s="1498"/>
      <c r="W23" s="1498"/>
      <c r="X23" s="1498"/>
      <c r="AC23" s="1463" t="s">
        <v>792</v>
      </c>
      <c r="AD23" s="1498"/>
      <c r="AE23" s="1498"/>
      <c r="AF23" s="1498"/>
      <c r="AG23" s="1498"/>
      <c r="AH23" s="1498"/>
      <c r="AI23" s="1498"/>
      <c r="AJ23" s="1498"/>
      <c r="AK23" s="1498"/>
      <c r="AL23" s="1498"/>
      <c r="AM23" s="1498"/>
      <c r="AN23" s="1498"/>
      <c r="AO23" s="1498"/>
      <c r="AP23" s="1498"/>
      <c r="AQ23" s="1498"/>
      <c r="AR23" s="1498"/>
      <c r="AS23" s="1498"/>
      <c r="AT23" s="1498"/>
      <c r="AU23" s="1498"/>
      <c r="AV23" s="1498"/>
      <c r="AW23" s="1498"/>
      <c r="AX23" s="1498"/>
    </row>
    <row r="24" spans="3:51" ht="9.5" customHeight="1"/>
    <row r="25" spans="3:51" ht="18" customHeight="1">
      <c r="D25" s="1465" t="s">
        <v>61</v>
      </c>
      <c r="E25" s="1465"/>
      <c r="F25" s="500" t="str">
        <f>IF(交付決定後入力シート!R10="","",交付決定後入力シート!R10)</f>
        <v/>
      </c>
      <c r="G25" s="474" t="s">
        <v>338</v>
      </c>
      <c r="H25" s="500" t="str">
        <f>IF(交付決定後入力シート!T10="","",交付決定後入力シート!T10)</f>
        <v/>
      </c>
      <c r="I25" s="474" t="s">
        <v>339</v>
      </c>
      <c r="J25" s="500" t="str">
        <f>IF(交付決定後入力シート!V10="","",交付決定後入力シート!V10)</f>
        <v/>
      </c>
      <c r="K25" s="1516" t="s">
        <v>348</v>
      </c>
      <c r="L25" s="1516"/>
      <c r="M25" s="500" t="str">
        <f>IF(交付決定後入力シート!Q9="","",交付決定後入力シート!Q9)</f>
        <v/>
      </c>
      <c r="N25" s="1516" t="s">
        <v>630</v>
      </c>
      <c r="O25" s="1516"/>
      <c r="P25" s="1516"/>
      <c r="Q25" s="1545" t="str">
        <f>IF(交付決定後入力シート!U9="","",交付決定後入力シート!U9)</f>
        <v/>
      </c>
      <c r="R25" s="1545"/>
      <c r="S25" s="459" t="s">
        <v>349</v>
      </c>
      <c r="U25" s="459"/>
      <c r="V25" s="459"/>
      <c r="W25" s="459"/>
      <c r="X25" s="459"/>
      <c r="AD25" s="1465" t="s">
        <v>61</v>
      </c>
      <c r="AE25" s="1465"/>
      <c r="AF25" s="501">
        <v>6</v>
      </c>
      <c r="AG25" s="474" t="s">
        <v>338</v>
      </c>
      <c r="AH25" s="501">
        <v>6</v>
      </c>
      <c r="AI25" s="474" t="s">
        <v>339</v>
      </c>
      <c r="AJ25" s="501">
        <v>6</v>
      </c>
      <c r="AK25" s="1516" t="s">
        <v>348</v>
      </c>
      <c r="AL25" s="1516"/>
      <c r="AM25" s="501">
        <v>6</v>
      </c>
      <c r="AN25" s="1516" t="s">
        <v>630</v>
      </c>
      <c r="AO25" s="1516"/>
      <c r="AP25" s="1516"/>
      <c r="AQ25" s="1556">
        <v>1234</v>
      </c>
      <c r="AR25" s="1556"/>
      <c r="AS25" s="459" t="s">
        <v>349</v>
      </c>
      <c r="AU25" s="459"/>
      <c r="AV25" s="459"/>
      <c r="AW25" s="459"/>
      <c r="AX25" s="459"/>
    </row>
    <row r="26" spans="3:51" ht="40.5" customHeight="1">
      <c r="C26" s="1467" t="s">
        <v>459</v>
      </c>
      <c r="D26" s="1467"/>
      <c r="E26" s="1467"/>
      <c r="F26" s="1467"/>
      <c r="G26" s="1467"/>
      <c r="H26" s="1467"/>
      <c r="I26" s="1467"/>
      <c r="J26" s="1467"/>
      <c r="K26" s="1467"/>
      <c r="L26" s="1467"/>
      <c r="M26" s="1467"/>
      <c r="N26" s="1467"/>
      <c r="O26" s="1467"/>
      <c r="P26" s="1467"/>
      <c r="Q26" s="1467"/>
      <c r="R26" s="1467"/>
      <c r="S26" s="1467"/>
      <c r="T26" s="1467"/>
      <c r="U26" s="1467"/>
      <c r="V26" s="1467"/>
      <c r="W26" s="1467"/>
      <c r="X26" s="1467"/>
      <c r="AC26" s="1467" t="s">
        <v>459</v>
      </c>
      <c r="AD26" s="1467"/>
      <c r="AE26" s="1467"/>
      <c r="AF26" s="1467"/>
      <c r="AG26" s="1467"/>
      <c r="AH26" s="1467"/>
      <c r="AI26" s="1467"/>
      <c r="AJ26" s="1467"/>
      <c r="AK26" s="1467"/>
      <c r="AL26" s="1467"/>
      <c r="AM26" s="1467"/>
      <c r="AN26" s="1467"/>
      <c r="AO26" s="1467"/>
      <c r="AP26" s="1467"/>
      <c r="AQ26" s="1467"/>
      <c r="AR26" s="1467"/>
      <c r="AS26" s="1467"/>
      <c r="AT26" s="1467"/>
      <c r="AU26" s="1467"/>
      <c r="AV26" s="1467"/>
      <c r="AW26" s="1467"/>
      <c r="AX26" s="1467"/>
    </row>
    <row r="27" spans="3:51" ht="20" customHeight="1">
      <c r="C27" s="1518" t="s">
        <v>351</v>
      </c>
      <c r="D27" s="1518"/>
      <c r="E27" s="1518"/>
      <c r="F27" s="1518"/>
      <c r="G27" s="1518"/>
      <c r="H27" s="1518"/>
      <c r="I27" s="1518"/>
      <c r="J27" s="1518"/>
      <c r="K27" s="1518"/>
      <c r="L27" s="1518"/>
      <c r="M27" s="1518"/>
      <c r="N27" s="1518"/>
      <c r="O27" s="1518"/>
      <c r="P27" s="1518"/>
      <c r="Q27" s="1518"/>
      <c r="R27" s="1518"/>
      <c r="S27" s="1518"/>
      <c r="T27" s="1518"/>
      <c r="U27" s="1518"/>
      <c r="V27" s="1518"/>
      <c r="W27" s="1518"/>
      <c r="X27" s="1518"/>
      <c r="AC27" s="1518" t="s">
        <v>351</v>
      </c>
      <c r="AD27" s="1518"/>
      <c r="AE27" s="1518"/>
      <c r="AF27" s="1518"/>
      <c r="AG27" s="1518"/>
      <c r="AH27" s="1518"/>
      <c r="AI27" s="1518"/>
      <c r="AJ27" s="1518"/>
      <c r="AK27" s="1518"/>
      <c r="AL27" s="1518"/>
      <c r="AM27" s="1518"/>
      <c r="AN27" s="1518"/>
      <c r="AO27" s="1518"/>
      <c r="AP27" s="1518"/>
      <c r="AQ27" s="1518"/>
      <c r="AR27" s="1518"/>
      <c r="AS27" s="1518"/>
      <c r="AT27" s="1518"/>
      <c r="AU27" s="1518"/>
      <c r="AV27" s="1518"/>
      <c r="AW27" s="1518"/>
      <c r="AX27" s="1518"/>
    </row>
    <row r="28" spans="3:51" ht="30" customHeight="1">
      <c r="C28" s="477"/>
      <c r="D28" s="1453" t="s">
        <v>352</v>
      </c>
      <c r="E28" s="1453"/>
      <c r="F28" s="1453"/>
      <c r="G28" s="1453"/>
      <c r="H28" s="1453"/>
      <c r="I28" s="1453"/>
      <c r="J28" s="1454"/>
      <c r="K28" s="1564" t="s">
        <v>475</v>
      </c>
      <c r="L28" s="1565"/>
      <c r="M28" s="1565"/>
      <c r="N28" s="1565"/>
      <c r="O28" s="1565"/>
      <c r="P28" s="1565"/>
      <c r="Q28" s="1547" t="str">
        <f>IF(交付決定後入力シート!E26="","",交付決定後入力シート!E26)</f>
        <v/>
      </c>
      <c r="R28" s="1547"/>
      <c r="S28" s="1547"/>
      <c r="T28" s="1547"/>
      <c r="U28" s="1547"/>
      <c r="V28" s="1547"/>
      <c r="W28" s="1547"/>
      <c r="X28" s="1548"/>
      <c r="AC28" s="477"/>
      <c r="AD28" s="1453" t="s">
        <v>352</v>
      </c>
      <c r="AE28" s="1453"/>
      <c r="AF28" s="1453"/>
      <c r="AG28" s="1453"/>
      <c r="AH28" s="1453"/>
      <c r="AI28" s="1453"/>
      <c r="AJ28" s="1454"/>
      <c r="AK28" s="1564" t="s">
        <v>475</v>
      </c>
      <c r="AL28" s="1565"/>
      <c r="AM28" s="1565"/>
      <c r="AN28" s="1565"/>
      <c r="AO28" s="1565"/>
      <c r="AP28" s="1565"/>
      <c r="AQ28" s="1547" t="s">
        <v>903</v>
      </c>
      <c r="AR28" s="1547"/>
      <c r="AS28" s="1547"/>
      <c r="AT28" s="1547"/>
      <c r="AU28" s="1547"/>
      <c r="AV28" s="1547"/>
      <c r="AW28" s="1547"/>
      <c r="AX28" s="1548"/>
    </row>
    <row r="29" spans="3:51" ht="60" customHeight="1">
      <c r="C29" s="492"/>
      <c r="D29" s="1502" t="s">
        <v>382</v>
      </c>
      <c r="E29" s="1502"/>
      <c r="F29" s="1502"/>
      <c r="G29" s="1502"/>
      <c r="H29" s="1502"/>
      <c r="I29" s="1502"/>
      <c r="J29" s="1503"/>
      <c r="K29" s="1583"/>
      <c r="L29" s="1584"/>
      <c r="M29" s="1584"/>
      <c r="N29" s="1584"/>
      <c r="O29" s="1584"/>
      <c r="P29" s="1584"/>
      <c r="Q29" s="1584"/>
      <c r="R29" s="1584"/>
      <c r="S29" s="1584"/>
      <c r="T29" s="1584"/>
      <c r="U29" s="1584"/>
      <c r="V29" s="1584"/>
      <c r="W29" s="1584"/>
      <c r="X29" s="1585"/>
      <c r="AC29" s="492"/>
      <c r="AD29" s="1502" t="s">
        <v>382</v>
      </c>
      <c r="AE29" s="1502"/>
      <c r="AF29" s="1502"/>
      <c r="AG29" s="1502"/>
      <c r="AH29" s="1502"/>
      <c r="AI29" s="1502"/>
      <c r="AJ29" s="1503"/>
      <c r="AK29" s="1566"/>
      <c r="AL29" s="1567"/>
      <c r="AM29" s="1567"/>
      <c r="AN29" s="1567"/>
      <c r="AO29" s="1567"/>
      <c r="AP29" s="1567"/>
      <c r="AQ29" s="1567"/>
      <c r="AR29" s="1567"/>
      <c r="AS29" s="1567"/>
      <c r="AT29" s="1567"/>
      <c r="AU29" s="1567"/>
      <c r="AV29" s="1567"/>
      <c r="AW29" s="1567"/>
      <c r="AX29" s="1568"/>
    </row>
    <row r="30" spans="3:51" ht="36" customHeight="1">
      <c r="C30" s="492"/>
      <c r="D30" s="1575" t="s">
        <v>383</v>
      </c>
      <c r="E30" s="1575"/>
      <c r="F30" s="1575"/>
      <c r="G30" s="1575"/>
      <c r="H30" s="1575"/>
      <c r="I30" s="1575"/>
      <c r="J30" s="1576"/>
      <c r="K30" s="495"/>
      <c r="L30" s="495"/>
      <c r="M30" s="510"/>
      <c r="N30" s="509" t="s">
        <v>61</v>
      </c>
      <c r="O30" s="293" t="str">
        <f>IF(基本情報入力シート!$E$9="","",基本情報入力シート!$E$9)</f>
        <v/>
      </c>
      <c r="P30" s="502" t="s">
        <v>338</v>
      </c>
      <c r="Q30" s="294" t="str">
        <f>IF(基本情報入力シート!$E$9="","",基本情報入力シート!$E$9)</f>
        <v/>
      </c>
      <c r="R30" s="511" t="s">
        <v>384</v>
      </c>
      <c r="S30" s="295" t="str">
        <f>IF(基本情報入力シート!$E$9="","",基本情報入力シート!$E$9)</f>
        <v/>
      </c>
      <c r="T30" s="502" t="s">
        <v>340</v>
      </c>
      <c r="U30" s="495"/>
      <c r="V30" s="495"/>
      <c r="W30" s="495"/>
      <c r="X30" s="496"/>
      <c r="AC30" s="492"/>
      <c r="AD30" s="1575" t="s">
        <v>383</v>
      </c>
      <c r="AE30" s="1575"/>
      <c r="AF30" s="1575"/>
      <c r="AG30" s="1575"/>
      <c r="AH30" s="1575"/>
      <c r="AI30" s="1575"/>
      <c r="AJ30" s="1576"/>
      <c r="AK30" s="495"/>
      <c r="AL30" s="495"/>
      <c r="AM30" s="510"/>
      <c r="AN30" s="509" t="s">
        <v>61</v>
      </c>
      <c r="AO30" s="293">
        <v>45404</v>
      </c>
      <c r="AP30" s="502" t="s">
        <v>338</v>
      </c>
      <c r="AQ30" s="294">
        <v>45404</v>
      </c>
      <c r="AR30" s="511" t="s">
        <v>384</v>
      </c>
      <c r="AS30" s="295">
        <v>45404</v>
      </c>
      <c r="AT30" s="502" t="s">
        <v>340</v>
      </c>
      <c r="AU30" s="495"/>
      <c r="AV30" s="495"/>
      <c r="AW30" s="495"/>
      <c r="AX30" s="496"/>
    </row>
    <row r="31" spans="3:51" ht="36" customHeight="1">
      <c r="C31" s="492"/>
      <c r="D31" s="1575" t="s">
        <v>385</v>
      </c>
      <c r="E31" s="1575"/>
      <c r="F31" s="1575"/>
      <c r="G31" s="1575"/>
      <c r="H31" s="1575"/>
      <c r="I31" s="1575"/>
      <c r="J31" s="1576"/>
      <c r="K31" s="495"/>
      <c r="L31" s="495"/>
      <c r="M31" s="495"/>
      <c r="N31" s="509" t="s">
        <v>61</v>
      </c>
      <c r="O31" s="101"/>
      <c r="P31" s="502" t="s">
        <v>338</v>
      </c>
      <c r="Q31" s="25"/>
      <c r="R31" s="511" t="s">
        <v>384</v>
      </c>
      <c r="S31" s="25"/>
      <c r="T31" s="502" t="s">
        <v>340</v>
      </c>
      <c r="U31" s="495"/>
      <c r="V31" s="495"/>
      <c r="W31" s="495"/>
      <c r="X31" s="496"/>
      <c r="AC31" s="492"/>
      <c r="AD31" s="1575" t="s">
        <v>385</v>
      </c>
      <c r="AE31" s="1575"/>
      <c r="AF31" s="1575"/>
      <c r="AG31" s="1575"/>
      <c r="AH31" s="1575"/>
      <c r="AI31" s="1575"/>
      <c r="AJ31" s="1576"/>
      <c r="AK31" s="495"/>
      <c r="AL31" s="495"/>
      <c r="AM31" s="495"/>
      <c r="AN31" s="509" t="s">
        <v>61</v>
      </c>
      <c r="AO31" s="512"/>
      <c r="AP31" s="502" t="s">
        <v>338</v>
      </c>
      <c r="AQ31" s="497"/>
      <c r="AR31" s="511" t="s">
        <v>384</v>
      </c>
      <c r="AS31" s="497"/>
      <c r="AT31" s="502" t="s">
        <v>340</v>
      </c>
      <c r="AU31" s="495"/>
      <c r="AV31" s="495"/>
      <c r="AW31" s="495"/>
      <c r="AX31" s="496"/>
    </row>
    <row r="32" spans="3:51" ht="36" customHeight="1">
      <c r="C32" s="1569" t="s">
        <v>386</v>
      </c>
      <c r="D32" s="1570"/>
      <c r="E32" s="1570"/>
      <c r="F32" s="1570"/>
      <c r="G32" s="1570"/>
      <c r="H32" s="1570"/>
      <c r="I32" s="1570"/>
      <c r="J32" s="1570"/>
      <c r="K32" s="1570"/>
      <c r="L32" s="1570"/>
      <c r="M32" s="1570"/>
      <c r="N32" s="1570"/>
      <c r="O32" s="1570"/>
      <c r="P32" s="1570"/>
      <c r="Q32" s="1570"/>
      <c r="R32" s="1570"/>
      <c r="S32" s="1570"/>
      <c r="T32" s="1570"/>
      <c r="U32" s="1570"/>
      <c r="V32" s="1570"/>
      <c r="W32" s="1570"/>
      <c r="X32" s="1571"/>
      <c r="AC32" s="1577" t="s">
        <v>386</v>
      </c>
      <c r="AD32" s="1578"/>
      <c r="AE32" s="1578"/>
      <c r="AF32" s="1578"/>
      <c r="AG32" s="1578"/>
      <c r="AH32" s="1578"/>
      <c r="AI32" s="1578"/>
      <c r="AJ32" s="1578"/>
      <c r="AK32" s="1578"/>
      <c r="AL32" s="1578"/>
      <c r="AM32" s="1578"/>
      <c r="AN32" s="1578"/>
      <c r="AO32" s="1578"/>
      <c r="AP32" s="1578"/>
      <c r="AQ32" s="1578"/>
      <c r="AR32" s="1578"/>
      <c r="AS32" s="1578"/>
      <c r="AT32" s="1578"/>
      <c r="AU32" s="1578"/>
      <c r="AV32" s="1578"/>
      <c r="AW32" s="1578"/>
      <c r="AX32" s="1579"/>
    </row>
    <row r="33" spans="3:50" ht="36" customHeight="1">
      <c r="C33" s="1572"/>
      <c r="D33" s="1573"/>
      <c r="E33" s="1573"/>
      <c r="F33" s="1573"/>
      <c r="G33" s="1573"/>
      <c r="H33" s="1573"/>
      <c r="I33" s="1573"/>
      <c r="J33" s="1573"/>
      <c r="K33" s="1573"/>
      <c r="L33" s="1573"/>
      <c r="M33" s="1573"/>
      <c r="N33" s="1573"/>
      <c r="O33" s="1573"/>
      <c r="P33" s="1573"/>
      <c r="Q33" s="1573"/>
      <c r="R33" s="1573"/>
      <c r="S33" s="1573"/>
      <c r="T33" s="1573"/>
      <c r="U33" s="1573"/>
      <c r="V33" s="1573"/>
      <c r="W33" s="1573"/>
      <c r="X33" s="1574"/>
      <c r="AC33" s="1580"/>
      <c r="AD33" s="1581"/>
      <c r="AE33" s="1581"/>
      <c r="AF33" s="1581"/>
      <c r="AG33" s="1581"/>
      <c r="AH33" s="1581"/>
      <c r="AI33" s="1581"/>
      <c r="AJ33" s="1581"/>
      <c r="AK33" s="1581"/>
      <c r="AL33" s="1581"/>
      <c r="AM33" s="1581"/>
      <c r="AN33" s="1581"/>
      <c r="AO33" s="1581"/>
      <c r="AP33" s="1581"/>
      <c r="AQ33" s="1581"/>
      <c r="AR33" s="1581"/>
      <c r="AS33" s="1581"/>
      <c r="AT33" s="1581"/>
      <c r="AU33" s="1581"/>
      <c r="AV33" s="1581"/>
      <c r="AW33" s="1581"/>
      <c r="AX33" s="1582"/>
    </row>
    <row r="34" spans="3:50" ht="4.5" customHeight="1">
      <c r="X34" s="464"/>
      <c r="AX34" s="464"/>
    </row>
    <row r="35" spans="3:50" ht="12" customHeight="1">
      <c r="T35" s="462"/>
      <c r="X35" s="491"/>
      <c r="AT35" s="462"/>
      <c r="AX35" s="491"/>
    </row>
  </sheetData>
  <sheetProtection algorithmName="SHA-512" hashValue="bfe8PT7Bw8rnF5ka/zQyyncEiedQTiuTFfPPFrq3JHN6A9W59iU9Rqecsej6VLpgO7e3fwsAjPqcvb4TwtMsbQ==" saltValue="bWHN3/mXu6juNK6SBCjP0A==" spinCount="100000" sheet="1" objects="1" scenarios="1" selectLockedCells="1"/>
  <mergeCells count="99">
    <mergeCell ref="BL15:BM15"/>
    <mergeCell ref="BN15:BP15"/>
    <mergeCell ref="BQ15:BU15"/>
    <mergeCell ref="BL12:BM12"/>
    <mergeCell ref="BO12:BV12"/>
    <mergeCell ref="BN13:BV13"/>
    <mergeCell ref="BN14:BV14"/>
    <mergeCell ref="O13:P13"/>
    <mergeCell ref="Q13:Y13"/>
    <mergeCell ref="AO13:AP13"/>
    <mergeCell ref="AQ13:AY13"/>
    <mergeCell ref="BL13:BM13"/>
    <mergeCell ref="O14:P14"/>
    <mergeCell ref="Q14:Y14"/>
    <mergeCell ref="AO14:AP14"/>
    <mergeCell ref="AQ14:AY14"/>
    <mergeCell ref="BL14:BM14"/>
    <mergeCell ref="AO20:AP20"/>
    <mergeCell ref="AO19:AP19"/>
    <mergeCell ref="AQ19:AY19"/>
    <mergeCell ref="AQ21:AT21"/>
    <mergeCell ref="AU21:AY21"/>
    <mergeCell ref="AO21:AP21"/>
    <mergeCell ref="AQ20:AY20"/>
    <mergeCell ref="O21:P21"/>
    <mergeCell ref="Q21:T21"/>
    <mergeCell ref="U21:Y21"/>
    <mergeCell ref="O8:P8"/>
    <mergeCell ref="Q8:Y8"/>
    <mergeCell ref="Q9:T9"/>
    <mergeCell ref="U9:Y9"/>
    <mergeCell ref="Q16:T16"/>
    <mergeCell ref="U16:Y16"/>
    <mergeCell ref="O19:P19"/>
    <mergeCell ref="Q19:Y19"/>
    <mergeCell ref="O20:P20"/>
    <mergeCell ref="Q20:Y20"/>
    <mergeCell ref="O9:P9"/>
    <mergeCell ref="O12:P12"/>
    <mergeCell ref="R12:Y12"/>
    <mergeCell ref="O15:P15"/>
    <mergeCell ref="Q15:S15"/>
    <mergeCell ref="T15:X15"/>
    <mergeCell ref="O18:P18"/>
    <mergeCell ref="R18:Y18"/>
    <mergeCell ref="AO18:AP18"/>
    <mergeCell ref="AR18:AY18"/>
    <mergeCell ref="AO8:AP8"/>
    <mergeCell ref="AQ8:AY8"/>
    <mergeCell ref="AO12:AP12"/>
    <mergeCell ref="AR12:AY12"/>
    <mergeCell ref="AO15:AP15"/>
    <mergeCell ref="AQ15:AS15"/>
    <mergeCell ref="AT15:AX15"/>
    <mergeCell ref="AO9:AP9"/>
    <mergeCell ref="AQ9:AT9"/>
    <mergeCell ref="AU9:AY9"/>
    <mergeCell ref="AQ16:AT16"/>
    <mergeCell ref="AU16:AY16"/>
    <mergeCell ref="AK29:AX29"/>
    <mergeCell ref="C32:X33"/>
    <mergeCell ref="D30:J30"/>
    <mergeCell ref="AD30:AJ30"/>
    <mergeCell ref="D31:J31"/>
    <mergeCell ref="AD31:AJ31"/>
    <mergeCell ref="AC32:AX33"/>
    <mergeCell ref="D29:J29"/>
    <mergeCell ref="K29:X29"/>
    <mergeCell ref="AD29:AJ29"/>
    <mergeCell ref="D28:J28"/>
    <mergeCell ref="C26:X26"/>
    <mergeCell ref="AC26:AX26"/>
    <mergeCell ref="C27:X27"/>
    <mergeCell ref="AC27:AX27"/>
    <mergeCell ref="AD28:AJ28"/>
    <mergeCell ref="K28:P28"/>
    <mergeCell ref="Q28:X28"/>
    <mergeCell ref="AK28:AP28"/>
    <mergeCell ref="AQ28:AX28"/>
    <mergeCell ref="C23:X23"/>
    <mergeCell ref="AC23:AX23"/>
    <mergeCell ref="N25:P25"/>
    <mergeCell ref="AK25:AL25"/>
    <mergeCell ref="Q25:R25"/>
    <mergeCell ref="D25:E25"/>
    <mergeCell ref="K25:L25"/>
    <mergeCell ref="AD25:AE25"/>
    <mergeCell ref="AN25:AP25"/>
    <mergeCell ref="AQ25:AR25"/>
    <mergeCell ref="O6:P6"/>
    <mergeCell ref="R6:Y6"/>
    <mergeCell ref="O7:P7"/>
    <mergeCell ref="Q7:Y7"/>
    <mergeCell ref="AO6:AP6"/>
    <mergeCell ref="AQ7:AY7"/>
    <mergeCell ref="Q3:R3"/>
    <mergeCell ref="AR6:AY6"/>
    <mergeCell ref="AO7:AP7"/>
    <mergeCell ref="AQ3:AR3"/>
  </mergeCells>
  <phoneticPr fontId="11"/>
  <conditionalFormatting sqref="C32">
    <cfRule type="cellIs" dxfId="26" priority="49" operator="equal">
      <formula>"　備考"</formula>
    </cfRule>
  </conditionalFormatting>
  <conditionalFormatting sqref="O30">
    <cfRule type="cellIs" dxfId="25" priority="15" operator="equal">
      <formula>""</formula>
    </cfRule>
  </conditionalFormatting>
  <conditionalFormatting sqref="Q30">
    <cfRule type="cellIs" dxfId="24" priority="14" operator="equal">
      <formula>""</formula>
    </cfRule>
  </conditionalFormatting>
  <conditionalFormatting sqref="R6 Q7:Q9 U9 R12 Q13:Q15 T15 R18 Q19:Q21 U21 F25 H25 J25 M25 Q25 Q28">
    <cfRule type="cellIs" dxfId="23" priority="48" operator="equal">
      <formula>""</formula>
    </cfRule>
  </conditionalFormatting>
  <conditionalFormatting sqref="S3 U3 W3 K29 O31 Q31 S31 C32">
    <cfRule type="cellIs" dxfId="22" priority="51" operator="equal">
      <formula>""</formula>
    </cfRule>
  </conditionalFormatting>
  <conditionalFormatting sqref="S30">
    <cfRule type="cellIs" dxfId="21" priority="13" operator="equal">
      <formula>""</formula>
    </cfRule>
  </conditionalFormatting>
  <conditionalFormatting sqref="AC32">
    <cfRule type="cellIs" dxfId="20" priority="5" operator="equal">
      <formula>"　備考"</formula>
    </cfRule>
  </conditionalFormatting>
  <conditionalFormatting sqref="AO30">
    <cfRule type="cellIs" dxfId="19" priority="3" operator="equal">
      <formula>""</formula>
    </cfRule>
  </conditionalFormatting>
  <conditionalFormatting sqref="AQ30">
    <cfRule type="cellIs" dxfId="18" priority="2" operator="equal">
      <formula>""</formula>
    </cfRule>
  </conditionalFormatting>
  <conditionalFormatting sqref="AR6 AQ7:AQ9 AU9 AR12 AQ13:AQ15 AT15 AR18 AQ19:AQ21 AU21 AF25 AH25 AJ25 AM25 AQ25 AQ28">
    <cfRule type="cellIs" dxfId="17" priority="4" operator="equal">
      <formula>""</formula>
    </cfRule>
  </conditionalFormatting>
  <conditionalFormatting sqref="AS3 AU3 AW3 AK29 AO31 AQ31 AS31 AC32">
    <cfRule type="cellIs" dxfId="16" priority="6" operator="equal">
      <formula>""</formula>
    </cfRule>
  </conditionalFormatting>
  <conditionalFormatting sqref="AS30">
    <cfRule type="cellIs" dxfId="15"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98" fitToHeight="0" orientation="portrait" blackAndWhite="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pageSetUpPr fitToPage="1"/>
  </sheetPr>
  <dimension ref="B1:BK33"/>
  <sheetViews>
    <sheetView showGridLines="0" showZeros="0" view="pageBreakPreview" topLeftCell="C1" zoomScale="112" zoomScaleNormal="100" zoomScaleSheetLayoutView="112" workbookViewId="0">
      <selection activeCell="V3" sqref="V3"/>
    </sheetView>
  </sheetViews>
  <sheetFormatPr defaultRowHeight="13"/>
  <cols>
    <col min="1" max="2" width="1.5" style="514" customWidth="1"/>
    <col min="3" max="3" width="1" style="514" customWidth="1"/>
    <col min="4" max="4" width="5.08203125" style="514" customWidth="1"/>
    <col min="5" max="5" width="3.1640625" style="514" customWidth="1"/>
    <col min="6" max="6" width="2.4140625" style="514" customWidth="1"/>
    <col min="7" max="7" width="3.1640625" style="514" customWidth="1"/>
    <col min="8" max="8" width="2.4140625" style="514" customWidth="1"/>
    <col min="9" max="10" width="3.1640625" style="514" customWidth="1"/>
    <col min="11" max="11" width="1.08203125" style="514" customWidth="1"/>
    <col min="12" max="12" width="2.58203125" style="514" customWidth="1"/>
    <col min="13" max="13" width="3.6640625" style="514" customWidth="1"/>
    <col min="14" max="14" width="3.1640625" style="514" customWidth="1"/>
    <col min="15" max="15" width="4.58203125" style="514" customWidth="1"/>
    <col min="16" max="17" width="3.5" style="514" customWidth="1"/>
    <col min="18" max="19" width="2.6640625" style="514" customWidth="1"/>
    <col min="20" max="20" width="3.58203125" style="514" customWidth="1"/>
    <col min="21" max="21" width="3.1640625" style="514" customWidth="1"/>
    <col min="22" max="22" width="5.58203125" style="515" customWidth="1"/>
    <col min="23" max="23" width="3.1640625" style="515" customWidth="1"/>
    <col min="24" max="24" width="5.58203125" style="515" customWidth="1"/>
    <col min="25" max="25" width="3.1640625" style="515" customWidth="1"/>
    <col min="26" max="26" width="1.5" style="515" customWidth="1"/>
    <col min="27" max="28" width="1.5" style="514" customWidth="1"/>
    <col min="29" max="29" width="1" style="514" customWidth="1"/>
    <col min="30" max="30" width="5.08203125" style="514" customWidth="1"/>
    <col min="31" max="31" width="3.1640625" style="514" customWidth="1"/>
    <col min="32" max="32" width="2.4140625" style="514" customWidth="1"/>
    <col min="33" max="33" width="3.1640625" style="514" customWidth="1"/>
    <col min="34" max="34" width="2.4140625" style="514" customWidth="1"/>
    <col min="35" max="36" width="3.1640625" style="514" customWidth="1"/>
    <col min="37" max="37" width="1.08203125" style="514" customWidth="1"/>
    <col min="38" max="38" width="2.58203125" style="514" customWidth="1"/>
    <col min="39" max="39" width="3.6640625" style="514" customWidth="1"/>
    <col min="40" max="40" width="3.1640625" style="514" customWidth="1"/>
    <col min="41" max="41" width="4.58203125" style="514" customWidth="1"/>
    <col min="42" max="43" width="3.5" style="514" customWidth="1"/>
    <col min="44" max="45" width="2.6640625" style="514" customWidth="1"/>
    <col min="46" max="46" width="3.58203125" style="514" customWidth="1"/>
    <col min="47" max="47" width="3.1640625" style="514" customWidth="1"/>
    <col min="48" max="48" width="5.58203125" style="515" customWidth="1"/>
    <col min="49" max="49" width="3.1640625" style="515" customWidth="1"/>
    <col min="50" max="50" width="5.58203125" style="515" customWidth="1"/>
    <col min="51" max="51" width="3.1640625" style="515" customWidth="1"/>
    <col min="52" max="52" width="1.5" style="515" customWidth="1"/>
    <col min="53" max="53" width="1.5" style="514" customWidth="1"/>
    <col min="54" max="264" width="8.6640625" style="514"/>
    <col min="265" max="265" width="2.1640625" style="514" customWidth="1"/>
    <col min="266" max="266" width="2.08203125" style="514" customWidth="1"/>
    <col min="267" max="267" width="1" style="514" customWidth="1"/>
    <col min="268" max="268" width="20.4140625" style="514" customWidth="1"/>
    <col min="269" max="269" width="1.08203125" style="514" customWidth="1"/>
    <col min="270" max="271" width="10.58203125" style="514" customWidth="1"/>
    <col min="272" max="272" width="1.58203125" style="514" customWidth="1"/>
    <col min="273" max="273" width="6.1640625" style="514" customWidth="1"/>
    <col min="274" max="274" width="4" style="514" customWidth="1"/>
    <col min="275" max="275" width="3.1640625" style="514" customWidth="1"/>
    <col min="276" max="276" width="0.6640625" style="514" customWidth="1"/>
    <col min="277" max="277" width="3" style="514" customWidth="1"/>
    <col min="278" max="278" width="3.1640625" style="514" customWidth="1"/>
    <col min="279" max="279" width="2.6640625" style="514" customWidth="1"/>
    <col min="280" max="280" width="3.1640625" style="514" customWidth="1"/>
    <col min="281" max="281" width="2.6640625" style="514" customWidth="1"/>
    <col min="282" max="282" width="1.6640625" style="514" customWidth="1"/>
    <col min="283" max="284" width="2" style="514" customWidth="1"/>
    <col min="285" max="285" width="6.5" style="514" customWidth="1"/>
    <col min="286" max="520" width="8.6640625" style="514"/>
    <col min="521" max="521" width="2.1640625" style="514" customWidth="1"/>
    <col min="522" max="522" width="2.08203125" style="514" customWidth="1"/>
    <col min="523" max="523" width="1" style="514" customWidth="1"/>
    <col min="524" max="524" width="20.4140625" style="514" customWidth="1"/>
    <col min="525" max="525" width="1.08203125" style="514" customWidth="1"/>
    <col min="526" max="527" width="10.58203125" style="514" customWidth="1"/>
    <col min="528" max="528" width="1.58203125" style="514" customWidth="1"/>
    <col min="529" max="529" width="6.1640625" style="514" customWidth="1"/>
    <col min="530" max="530" width="4" style="514" customWidth="1"/>
    <col min="531" max="531" width="3.1640625" style="514" customWidth="1"/>
    <col min="532" max="532" width="0.6640625" style="514" customWidth="1"/>
    <col min="533" max="533" width="3" style="514" customWidth="1"/>
    <col min="534" max="534" width="3.1640625" style="514" customWidth="1"/>
    <col min="535" max="535" width="2.6640625" style="514" customWidth="1"/>
    <col min="536" max="536" width="3.1640625" style="514" customWidth="1"/>
    <col min="537" max="537" width="2.6640625" style="514" customWidth="1"/>
    <col min="538" max="538" width="1.6640625" style="514" customWidth="1"/>
    <col min="539" max="540" width="2" style="514" customWidth="1"/>
    <col min="541" max="541" width="6.5" style="514" customWidth="1"/>
    <col min="542" max="776" width="8.6640625" style="514"/>
    <col min="777" max="777" width="2.1640625" style="514" customWidth="1"/>
    <col min="778" max="778" width="2.08203125" style="514" customWidth="1"/>
    <col min="779" max="779" width="1" style="514" customWidth="1"/>
    <col min="780" max="780" width="20.4140625" style="514" customWidth="1"/>
    <col min="781" max="781" width="1.08203125" style="514" customWidth="1"/>
    <col min="782" max="783" width="10.58203125" style="514" customWidth="1"/>
    <col min="784" max="784" width="1.58203125" style="514" customWidth="1"/>
    <col min="785" max="785" width="6.1640625" style="514" customWidth="1"/>
    <col min="786" max="786" width="4" style="514" customWidth="1"/>
    <col min="787" max="787" width="3.1640625" style="514" customWidth="1"/>
    <col min="788" max="788" width="0.6640625" style="514" customWidth="1"/>
    <col min="789" max="789" width="3" style="514" customWidth="1"/>
    <col min="790" max="790" width="3.1640625" style="514" customWidth="1"/>
    <col min="791" max="791" width="2.6640625" style="514" customWidth="1"/>
    <col min="792" max="792" width="3.1640625" style="514" customWidth="1"/>
    <col min="793" max="793" width="2.6640625" style="514" customWidth="1"/>
    <col min="794" max="794" width="1.6640625" style="514" customWidth="1"/>
    <col min="795" max="796" width="2" style="514" customWidth="1"/>
    <col min="797" max="797" width="6.5" style="514" customWidth="1"/>
    <col min="798" max="1032" width="8.6640625" style="514"/>
    <col min="1033" max="1033" width="2.1640625" style="514" customWidth="1"/>
    <col min="1034" max="1034" width="2.08203125" style="514" customWidth="1"/>
    <col min="1035" max="1035" width="1" style="514" customWidth="1"/>
    <col min="1036" max="1036" width="20.4140625" style="514" customWidth="1"/>
    <col min="1037" max="1037" width="1.08203125" style="514" customWidth="1"/>
    <col min="1038" max="1039" width="10.58203125" style="514" customWidth="1"/>
    <col min="1040" max="1040" width="1.58203125" style="514" customWidth="1"/>
    <col min="1041" max="1041" width="6.1640625" style="514" customWidth="1"/>
    <col min="1042" max="1042" width="4" style="514" customWidth="1"/>
    <col min="1043" max="1043" width="3.1640625" style="514" customWidth="1"/>
    <col min="1044" max="1044" width="0.6640625" style="514" customWidth="1"/>
    <col min="1045" max="1045" width="3" style="514" customWidth="1"/>
    <col min="1046" max="1046" width="3.1640625" style="514" customWidth="1"/>
    <col min="1047" max="1047" width="2.6640625" style="514" customWidth="1"/>
    <col min="1048" max="1048" width="3.1640625" style="514" customWidth="1"/>
    <col min="1049" max="1049" width="2.6640625" style="514" customWidth="1"/>
    <col min="1050" max="1050" width="1.6640625" style="514" customWidth="1"/>
    <col min="1051" max="1052" width="2" style="514" customWidth="1"/>
    <col min="1053" max="1053" width="6.5" style="514" customWidth="1"/>
    <col min="1054" max="1288" width="8.6640625" style="514"/>
    <col min="1289" max="1289" width="2.1640625" style="514" customWidth="1"/>
    <col min="1290" max="1290" width="2.08203125" style="514" customWidth="1"/>
    <col min="1291" max="1291" width="1" style="514" customWidth="1"/>
    <col min="1292" max="1292" width="20.4140625" style="514" customWidth="1"/>
    <col min="1293" max="1293" width="1.08203125" style="514" customWidth="1"/>
    <col min="1294" max="1295" width="10.58203125" style="514" customWidth="1"/>
    <col min="1296" max="1296" width="1.58203125" style="514" customWidth="1"/>
    <col min="1297" max="1297" width="6.1640625" style="514" customWidth="1"/>
    <col min="1298" max="1298" width="4" style="514" customWidth="1"/>
    <col min="1299" max="1299" width="3.1640625" style="514" customWidth="1"/>
    <col min="1300" max="1300" width="0.6640625" style="514" customWidth="1"/>
    <col min="1301" max="1301" width="3" style="514" customWidth="1"/>
    <col min="1302" max="1302" width="3.1640625" style="514" customWidth="1"/>
    <col min="1303" max="1303" width="2.6640625" style="514" customWidth="1"/>
    <col min="1304" max="1304" width="3.1640625" style="514" customWidth="1"/>
    <col min="1305" max="1305" width="2.6640625" style="514" customWidth="1"/>
    <col min="1306" max="1306" width="1.6640625" style="514" customWidth="1"/>
    <col min="1307" max="1308" width="2" style="514" customWidth="1"/>
    <col min="1309" max="1309" width="6.5" style="514" customWidth="1"/>
    <col min="1310" max="1544" width="8.6640625" style="514"/>
    <col min="1545" max="1545" width="2.1640625" style="514" customWidth="1"/>
    <col min="1546" max="1546" width="2.08203125" style="514" customWidth="1"/>
    <col min="1547" max="1547" width="1" style="514" customWidth="1"/>
    <col min="1548" max="1548" width="20.4140625" style="514" customWidth="1"/>
    <col min="1549" max="1549" width="1.08203125" style="514" customWidth="1"/>
    <col min="1550" max="1551" width="10.58203125" style="514" customWidth="1"/>
    <col min="1552" max="1552" width="1.58203125" style="514" customWidth="1"/>
    <col min="1553" max="1553" width="6.1640625" style="514" customWidth="1"/>
    <col min="1554" max="1554" width="4" style="514" customWidth="1"/>
    <col min="1555" max="1555" width="3.1640625" style="514" customWidth="1"/>
    <col min="1556" max="1556" width="0.6640625" style="514" customWidth="1"/>
    <col min="1557" max="1557" width="3" style="514" customWidth="1"/>
    <col min="1558" max="1558" width="3.1640625" style="514" customWidth="1"/>
    <col min="1559" max="1559" width="2.6640625" style="514" customWidth="1"/>
    <col min="1560" max="1560" width="3.1640625" style="514" customWidth="1"/>
    <col min="1561" max="1561" width="2.6640625" style="514" customWidth="1"/>
    <col min="1562" max="1562" width="1.6640625" style="514" customWidth="1"/>
    <col min="1563" max="1564" width="2" style="514" customWidth="1"/>
    <col min="1565" max="1565" width="6.5" style="514" customWidth="1"/>
    <col min="1566" max="1800" width="8.6640625" style="514"/>
    <col min="1801" max="1801" width="2.1640625" style="514" customWidth="1"/>
    <col min="1802" max="1802" width="2.08203125" style="514" customWidth="1"/>
    <col min="1803" max="1803" width="1" style="514" customWidth="1"/>
    <col min="1804" max="1804" width="20.4140625" style="514" customWidth="1"/>
    <col min="1805" max="1805" width="1.08203125" style="514" customWidth="1"/>
    <col min="1806" max="1807" width="10.58203125" style="514" customWidth="1"/>
    <col min="1808" max="1808" width="1.58203125" style="514" customWidth="1"/>
    <col min="1809" max="1809" width="6.1640625" style="514" customWidth="1"/>
    <col min="1810" max="1810" width="4" style="514" customWidth="1"/>
    <col min="1811" max="1811" width="3.1640625" style="514" customWidth="1"/>
    <col min="1812" max="1812" width="0.6640625" style="514" customWidth="1"/>
    <col min="1813" max="1813" width="3" style="514" customWidth="1"/>
    <col min="1814" max="1814" width="3.1640625" style="514" customWidth="1"/>
    <col min="1815" max="1815" width="2.6640625" style="514" customWidth="1"/>
    <col min="1816" max="1816" width="3.1640625" style="514" customWidth="1"/>
    <col min="1817" max="1817" width="2.6640625" style="514" customWidth="1"/>
    <col min="1818" max="1818" width="1.6640625" style="514" customWidth="1"/>
    <col min="1819" max="1820" width="2" style="514" customWidth="1"/>
    <col min="1821" max="1821" width="6.5" style="514" customWidth="1"/>
    <col min="1822" max="2056" width="8.6640625" style="514"/>
    <col min="2057" max="2057" width="2.1640625" style="514" customWidth="1"/>
    <col min="2058" max="2058" width="2.08203125" style="514" customWidth="1"/>
    <col min="2059" max="2059" width="1" style="514" customWidth="1"/>
    <col min="2060" max="2060" width="20.4140625" style="514" customWidth="1"/>
    <col min="2061" max="2061" width="1.08203125" style="514" customWidth="1"/>
    <col min="2062" max="2063" width="10.58203125" style="514" customWidth="1"/>
    <col min="2064" max="2064" width="1.58203125" style="514" customWidth="1"/>
    <col min="2065" max="2065" width="6.1640625" style="514" customWidth="1"/>
    <col min="2066" max="2066" width="4" style="514" customWidth="1"/>
    <col min="2067" max="2067" width="3.1640625" style="514" customWidth="1"/>
    <col min="2068" max="2068" width="0.6640625" style="514" customWidth="1"/>
    <col min="2069" max="2069" width="3" style="514" customWidth="1"/>
    <col min="2070" max="2070" width="3.1640625" style="514" customWidth="1"/>
    <col min="2071" max="2071" width="2.6640625" style="514" customWidth="1"/>
    <col min="2072" max="2072" width="3.1640625" style="514" customWidth="1"/>
    <col min="2073" max="2073" width="2.6640625" style="514" customWidth="1"/>
    <col min="2074" max="2074" width="1.6640625" style="514" customWidth="1"/>
    <col min="2075" max="2076" width="2" style="514" customWidth="1"/>
    <col min="2077" max="2077" width="6.5" style="514" customWidth="1"/>
    <col min="2078" max="2312" width="8.6640625" style="514"/>
    <col min="2313" max="2313" width="2.1640625" style="514" customWidth="1"/>
    <col min="2314" max="2314" width="2.08203125" style="514" customWidth="1"/>
    <col min="2315" max="2315" width="1" style="514" customWidth="1"/>
    <col min="2316" max="2316" width="20.4140625" style="514" customWidth="1"/>
    <col min="2317" max="2317" width="1.08203125" style="514" customWidth="1"/>
    <col min="2318" max="2319" width="10.58203125" style="514" customWidth="1"/>
    <col min="2320" max="2320" width="1.58203125" style="514" customWidth="1"/>
    <col min="2321" max="2321" width="6.1640625" style="514" customWidth="1"/>
    <col min="2322" max="2322" width="4" style="514" customWidth="1"/>
    <col min="2323" max="2323" width="3.1640625" style="514" customWidth="1"/>
    <col min="2324" max="2324" width="0.6640625" style="514" customWidth="1"/>
    <col min="2325" max="2325" width="3" style="514" customWidth="1"/>
    <col min="2326" max="2326" width="3.1640625" style="514" customWidth="1"/>
    <col min="2327" max="2327" width="2.6640625" style="514" customWidth="1"/>
    <col min="2328" max="2328" width="3.1640625" style="514" customWidth="1"/>
    <col min="2329" max="2329" width="2.6640625" style="514" customWidth="1"/>
    <col min="2330" max="2330" width="1.6640625" style="514" customWidth="1"/>
    <col min="2331" max="2332" width="2" style="514" customWidth="1"/>
    <col min="2333" max="2333" width="6.5" style="514" customWidth="1"/>
    <col min="2334" max="2568" width="8.6640625" style="514"/>
    <col min="2569" max="2569" width="2.1640625" style="514" customWidth="1"/>
    <col min="2570" max="2570" width="2.08203125" style="514" customWidth="1"/>
    <col min="2571" max="2571" width="1" style="514" customWidth="1"/>
    <col min="2572" max="2572" width="20.4140625" style="514" customWidth="1"/>
    <col min="2573" max="2573" width="1.08203125" style="514" customWidth="1"/>
    <col min="2574" max="2575" width="10.58203125" style="514" customWidth="1"/>
    <col min="2576" max="2576" width="1.58203125" style="514" customWidth="1"/>
    <col min="2577" max="2577" width="6.1640625" style="514" customWidth="1"/>
    <col min="2578" max="2578" width="4" style="514" customWidth="1"/>
    <col min="2579" max="2579" width="3.1640625" style="514" customWidth="1"/>
    <col min="2580" max="2580" width="0.6640625" style="514" customWidth="1"/>
    <col min="2581" max="2581" width="3" style="514" customWidth="1"/>
    <col min="2582" max="2582" width="3.1640625" style="514" customWidth="1"/>
    <col min="2583" max="2583" width="2.6640625" style="514" customWidth="1"/>
    <col min="2584" max="2584" width="3.1640625" style="514" customWidth="1"/>
    <col min="2585" max="2585" width="2.6640625" style="514" customWidth="1"/>
    <col min="2586" max="2586" width="1.6640625" style="514" customWidth="1"/>
    <col min="2587" max="2588" width="2" style="514" customWidth="1"/>
    <col min="2589" max="2589" width="6.5" style="514" customWidth="1"/>
    <col min="2590" max="2824" width="8.6640625" style="514"/>
    <col min="2825" max="2825" width="2.1640625" style="514" customWidth="1"/>
    <col min="2826" max="2826" width="2.08203125" style="514" customWidth="1"/>
    <col min="2827" max="2827" width="1" style="514" customWidth="1"/>
    <col min="2828" max="2828" width="20.4140625" style="514" customWidth="1"/>
    <col min="2829" max="2829" width="1.08203125" style="514" customWidth="1"/>
    <col min="2830" max="2831" width="10.58203125" style="514" customWidth="1"/>
    <col min="2832" max="2832" width="1.58203125" style="514" customWidth="1"/>
    <col min="2833" max="2833" width="6.1640625" style="514" customWidth="1"/>
    <col min="2834" max="2834" width="4" style="514" customWidth="1"/>
    <col min="2835" max="2835" width="3.1640625" style="514" customWidth="1"/>
    <col min="2836" max="2836" width="0.6640625" style="514" customWidth="1"/>
    <col min="2837" max="2837" width="3" style="514" customWidth="1"/>
    <col min="2838" max="2838" width="3.1640625" style="514" customWidth="1"/>
    <col min="2839" max="2839" width="2.6640625" style="514" customWidth="1"/>
    <col min="2840" max="2840" width="3.1640625" style="514" customWidth="1"/>
    <col min="2841" max="2841" width="2.6640625" style="514" customWidth="1"/>
    <col min="2842" max="2842" width="1.6640625" style="514" customWidth="1"/>
    <col min="2843" max="2844" width="2" style="514" customWidth="1"/>
    <col min="2845" max="2845" width="6.5" style="514" customWidth="1"/>
    <col min="2846" max="3080" width="8.6640625" style="514"/>
    <col min="3081" max="3081" width="2.1640625" style="514" customWidth="1"/>
    <col min="3082" max="3082" width="2.08203125" style="514" customWidth="1"/>
    <col min="3083" max="3083" width="1" style="514" customWidth="1"/>
    <col min="3084" max="3084" width="20.4140625" style="514" customWidth="1"/>
    <col min="3085" max="3085" width="1.08203125" style="514" customWidth="1"/>
    <col min="3086" max="3087" width="10.58203125" style="514" customWidth="1"/>
    <col min="3088" max="3088" width="1.58203125" style="514" customWidth="1"/>
    <col min="3089" max="3089" width="6.1640625" style="514" customWidth="1"/>
    <col min="3090" max="3090" width="4" style="514" customWidth="1"/>
    <col min="3091" max="3091" width="3.1640625" style="514" customWidth="1"/>
    <col min="3092" max="3092" width="0.6640625" style="514" customWidth="1"/>
    <col min="3093" max="3093" width="3" style="514" customWidth="1"/>
    <col min="3094" max="3094" width="3.1640625" style="514" customWidth="1"/>
    <col min="3095" max="3095" width="2.6640625" style="514" customWidth="1"/>
    <col min="3096" max="3096" width="3.1640625" style="514" customWidth="1"/>
    <col min="3097" max="3097" width="2.6640625" style="514" customWidth="1"/>
    <col min="3098" max="3098" width="1.6640625" style="514" customWidth="1"/>
    <col min="3099" max="3100" width="2" style="514" customWidth="1"/>
    <col min="3101" max="3101" width="6.5" style="514" customWidth="1"/>
    <col min="3102" max="3336" width="8.6640625" style="514"/>
    <col min="3337" max="3337" width="2.1640625" style="514" customWidth="1"/>
    <col min="3338" max="3338" width="2.08203125" style="514" customWidth="1"/>
    <col min="3339" max="3339" width="1" style="514" customWidth="1"/>
    <col min="3340" max="3340" width="20.4140625" style="514" customWidth="1"/>
    <col min="3341" max="3341" width="1.08203125" style="514" customWidth="1"/>
    <col min="3342" max="3343" width="10.58203125" style="514" customWidth="1"/>
    <col min="3344" max="3344" width="1.58203125" style="514" customWidth="1"/>
    <col min="3345" max="3345" width="6.1640625" style="514" customWidth="1"/>
    <col min="3346" max="3346" width="4" style="514" customWidth="1"/>
    <col min="3347" max="3347" width="3.1640625" style="514" customWidth="1"/>
    <col min="3348" max="3348" width="0.6640625" style="514" customWidth="1"/>
    <col min="3349" max="3349" width="3" style="514" customWidth="1"/>
    <col min="3350" max="3350" width="3.1640625" style="514" customWidth="1"/>
    <col min="3351" max="3351" width="2.6640625" style="514" customWidth="1"/>
    <col min="3352" max="3352" width="3.1640625" style="514" customWidth="1"/>
    <col min="3353" max="3353" width="2.6640625" style="514" customWidth="1"/>
    <col min="3354" max="3354" width="1.6640625" style="514" customWidth="1"/>
    <col min="3355" max="3356" width="2" style="514" customWidth="1"/>
    <col min="3357" max="3357" width="6.5" style="514" customWidth="1"/>
    <col min="3358" max="3592" width="8.6640625" style="514"/>
    <col min="3593" max="3593" width="2.1640625" style="514" customWidth="1"/>
    <col min="3594" max="3594" width="2.08203125" style="514" customWidth="1"/>
    <col min="3595" max="3595" width="1" style="514" customWidth="1"/>
    <col min="3596" max="3596" width="20.4140625" style="514" customWidth="1"/>
    <col min="3597" max="3597" width="1.08203125" style="514" customWidth="1"/>
    <col min="3598" max="3599" width="10.58203125" style="514" customWidth="1"/>
    <col min="3600" max="3600" width="1.58203125" style="514" customWidth="1"/>
    <col min="3601" max="3601" width="6.1640625" style="514" customWidth="1"/>
    <col min="3602" max="3602" width="4" style="514" customWidth="1"/>
    <col min="3603" max="3603" width="3.1640625" style="514" customWidth="1"/>
    <col min="3604" max="3604" width="0.6640625" style="514" customWidth="1"/>
    <col min="3605" max="3605" width="3" style="514" customWidth="1"/>
    <col min="3606" max="3606" width="3.1640625" style="514" customWidth="1"/>
    <col min="3607" max="3607" width="2.6640625" style="514" customWidth="1"/>
    <col min="3608" max="3608" width="3.1640625" style="514" customWidth="1"/>
    <col min="3609" max="3609" width="2.6640625" style="514" customWidth="1"/>
    <col min="3610" max="3610" width="1.6640625" style="514" customWidth="1"/>
    <col min="3611" max="3612" width="2" style="514" customWidth="1"/>
    <col min="3613" max="3613" width="6.5" style="514" customWidth="1"/>
    <col min="3614" max="3848" width="8.6640625" style="514"/>
    <col min="3849" max="3849" width="2.1640625" style="514" customWidth="1"/>
    <col min="3850" max="3850" width="2.08203125" style="514" customWidth="1"/>
    <col min="3851" max="3851" width="1" style="514" customWidth="1"/>
    <col min="3852" max="3852" width="20.4140625" style="514" customWidth="1"/>
    <col min="3853" max="3853" width="1.08203125" style="514" customWidth="1"/>
    <col min="3854" max="3855" width="10.58203125" style="514" customWidth="1"/>
    <col min="3856" max="3856" width="1.58203125" style="514" customWidth="1"/>
    <col min="3857" max="3857" width="6.1640625" style="514" customWidth="1"/>
    <col min="3858" max="3858" width="4" style="514" customWidth="1"/>
    <col min="3859" max="3859" width="3.1640625" style="514" customWidth="1"/>
    <col min="3860" max="3860" width="0.6640625" style="514" customWidth="1"/>
    <col min="3861" max="3861" width="3" style="514" customWidth="1"/>
    <col min="3862" max="3862" width="3.1640625" style="514" customWidth="1"/>
    <col min="3863" max="3863" width="2.6640625" style="514" customWidth="1"/>
    <col min="3864" max="3864" width="3.1640625" style="514" customWidth="1"/>
    <col min="3865" max="3865" width="2.6640625" style="514" customWidth="1"/>
    <col min="3866" max="3866" width="1.6640625" style="514" customWidth="1"/>
    <col min="3867" max="3868" width="2" style="514" customWidth="1"/>
    <col min="3869" max="3869" width="6.5" style="514" customWidth="1"/>
    <col min="3870" max="4104" width="8.6640625" style="514"/>
    <col min="4105" max="4105" width="2.1640625" style="514" customWidth="1"/>
    <col min="4106" max="4106" width="2.08203125" style="514" customWidth="1"/>
    <col min="4107" max="4107" width="1" style="514" customWidth="1"/>
    <col min="4108" max="4108" width="20.4140625" style="514" customWidth="1"/>
    <col min="4109" max="4109" width="1.08203125" style="514" customWidth="1"/>
    <col min="4110" max="4111" width="10.58203125" style="514" customWidth="1"/>
    <col min="4112" max="4112" width="1.58203125" style="514" customWidth="1"/>
    <col min="4113" max="4113" width="6.1640625" style="514" customWidth="1"/>
    <col min="4114" max="4114" width="4" style="514" customWidth="1"/>
    <col min="4115" max="4115" width="3.1640625" style="514" customWidth="1"/>
    <col min="4116" max="4116" width="0.6640625" style="514" customWidth="1"/>
    <col min="4117" max="4117" width="3" style="514" customWidth="1"/>
    <col min="4118" max="4118" width="3.1640625" style="514" customWidth="1"/>
    <col min="4119" max="4119" width="2.6640625" style="514" customWidth="1"/>
    <col min="4120" max="4120" width="3.1640625" style="514" customWidth="1"/>
    <col min="4121" max="4121" width="2.6640625" style="514" customWidth="1"/>
    <col min="4122" max="4122" width="1.6640625" style="514" customWidth="1"/>
    <col min="4123" max="4124" width="2" style="514" customWidth="1"/>
    <col min="4125" max="4125" width="6.5" style="514" customWidth="1"/>
    <col min="4126" max="4360" width="8.6640625" style="514"/>
    <col min="4361" max="4361" width="2.1640625" style="514" customWidth="1"/>
    <col min="4362" max="4362" width="2.08203125" style="514" customWidth="1"/>
    <col min="4363" max="4363" width="1" style="514" customWidth="1"/>
    <col min="4364" max="4364" width="20.4140625" style="514" customWidth="1"/>
    <col min="4365" max="4365" width="1.08203125" style="514" customWidth="1"/>
    <col min="4366" max="4367" width="10.58203125" style="514" customWidth="1"/>
    <col min="4368" max="4368" width="1.58203125" style="514" customWidth="1"/>
    <col min="4369" max="4369" width="6.1640625" style="514" customWidth="1"/>
    <col min="4370" max="4370" width="4" style="514" customWidth="1"/>
    <col min="4371" max="4371" width="3.1640625" style="514" customWidth="1"/>
    <col min="4372" max="4372" width="0.6640625" style="514" customWidth="1"/>
    <col min="4373" max="4373" width="3" style="514" customWidth="1"/>
    <col min="4374" max="4374" width="3.1640625" style="514" customWidth="1"/>
    <col min="4375" max="4375" width="2.6640625" style="514" customWidth="1"/>
    <col min="4376" max="4376" width="3.1640625" style="514" customWidth="1"/>
    <col min="4377" max="4377" width="2.6640625" style="514" customWidth="1"/>
    <col min="4378" max="4378" width="1.6640625" style="514" customWidth="1"/>
    <col min="4379" max="4380" width="2" style="514" customWidth="1"/>
    <col min="4381" max="4381" width="6.5" style="514" customWidth="1"/>
    <col min="4382" max="4616" width="8.6640625" style="514"/>
    <col min="4617" max="4617" width="2.1640625" style="514" customWidth="1"/>
    <col min="4618" max="4618" width="2.08203125" style="514" customWidth="1"/>
    <col min="4619" max="4619" width="1" style="514" customWidth="1"/>
    <col min="4620" max="4620" width="20.4140625" style="514" customWidth="1"/>
    <col min="4621" max="4621" width="1.08203125" style="514" customWidth="1"/>
    <col min="4622" max="4623" width="10.58203125" style="514" customWidth="1"/>
    <col min="4624" max="4624" width="1.58203125" style="514" customWidth="1"/>
    <col min="4625" max="4625" width="6.1640625" style="514" customWidth="1"/>
    <col min="4626" max="4626" width="4" style="514" customWidth="1"/>
    <col min="4627" max="4627" width="3.1640625" style="514" customWidth="1"/>
    <col min="4628" max="4628" width="0.6640625" style="514" customWidth="1"/>
    <col min="4629" max="4629" width="3" style="514" customWidth="1"/>
    <col min="4630" max="4630" width="3.1640625" style="514" customWidth="1"/>
    <col min="4631" max="4631" width="2.6640625" style="514" customWidth="1"/>
    <col min="4632" max="4632" width="3.1640625" style="514" customWidth="1"/>
    <col min="4633" max="4633" width="2.6640625" style="514" customWidth="1"/>
    <col min="4634" max="4634" width="1.6640625" style="514" customWidth="1"/>
    <col min="4635" max="4636" width="2" style="514" customWidth="1"/>
    <col min="4637" max="4637" width="6.5" style="514" customWidth="1"/>
    <col min="4638" max="4872" width="8.6640625" style="514"/>
    <col min="4873" max="4873" width="2.1640625" style="514" customWidth="1"/>
    <col min="4874" max="4874" width="2.08203125" style="514" customWidth="1"/>
    <col min="4875" max="4875" width="1" style="514" customWidth="1"/>
    <col min="4876" max="4876" width="20.4140625" style="514" customWidth="1"/>
    <col min="4877" max="4877" width="1.08203125" style="514" customWidth="1"/>
    <col min="4878" max="4879" width="10.58203125" style="514" customWidth="1"/>
    <col min="4880" max="4880" width="1.58203125" style="514" customWidth="1"/>
    <col min="4881" max="4881" width="6.1640625" style="514" customWidth="1"/>
    <col min="4882" max="4882" width="4" style="514" customWidth="1"/>
    <col min="4883" max="4883" width="3.1640625" style="514" customWidth="1"/>
    <col min="4884" max="4884" width="0.6640625" style="514" customWidth="1"/>
    <col min="4885" max="4885" width="3" style="514" customWidth="1"/>
    <col min="4886" max="4886" width="3.1640625" style="514" customWidth="1"/>
    <col min="4887" max="4887" width="2.6640625" style="514" customWidth="1"/>
    <col min="4888" max="4888" width="3.1640625" style="514" customWidth="1"/>
    <col min="4889" max="4889" width="2.6640625" style="514" customWidth="1"/>
    <col min="4890" max="4890" width="1.6640625" style="514" customWidth="1"/>
    <col min="4891" max="4892" width="2" style="514" customWidth="1"/>
    <col min="4893" max="4893" width="6.5" style="514" customWidth="1"/>
    <col min="4894" max="5128" width="8.6640625" style="514"/>
    <col min="5129" max="5129" width="2.1640625" style="514" customWidth="1"/>
    <col min="5130" max="5130" width="2.08203125" style="514" customWidth="1"/>
    <col min="5131" max="5131" width="1" style="514" customWidth="1"/>
    <col min="5132" max="5132" width="20.4140625" style="514" customWidth="1"/>
    <col min="5133" max="5133" width="1.08203125" style="514" customWidth="1"/>
    <col min="5134" max="5135" width="10.58203125" style="514" customWidth="1"/>
    <col min="5136" max="5136" width="1.58203125" style="514" customWidth="1"/>
    <col min="5137" max="5137" width="6.1640625" style="514" customWidth="1"/>
    <col min="5138" max="5138" width="4" style="514" customWidth="1"/>
    <col min="5139" max="5139" width="3.1640625" style="514" customWidth="1"/>
    <col min="5140" max="5140" width="0.6640625" style="514" customWidth="1"/>
    <col min="5141" max="5141" width="3" style="514" customWidth="1"/>
    <col min="5142" max="5142" width="3.1640625" style="514" customWidth="1"/>
    <col min="5143" max="5143" width="2.6640625" style="514" customWidth="1"/>
    <col min="5144" max="5144" width="3.1640625" style="514" customWidth="1"/>
    <col min="5145" max="5145" width="2.6640625" style="514" customWidth="1"/>
    <col min="5146" max="5146" width="1.6640625" style="514" customWidth="1"/>
    <col min="5147" max="5148" width="2" style="514" customWidth="1"/>
    <col min="5149" max="5149" width="6.5" style="514" customWidth="1"/>
    <col min="5150" max="5384" width="8.6640625" style="514"/>
    <col min="5385" max="5385" width="2.1640625" style="514" customWidth="1"/>
    <col min="5386" max="5386" width="2.08203125" style="514" customWidth="1"/>
    <col min="5387" max="5387" width="1" style="514" customWidth="1"/>
    <col min="5388" max="5388" width="20.4140625" style="514" customWidth="1"/>
    <col min="5389" max="5389" width="1.08203125" style="514" customWidth="1"/>
    <col min="5390" max="5391" width="10.58203125" style="514" customWidth="1"/>
    <col min="5392" max="5392" width="1.58203125" style="514" customWidth="1"/>
    <col min="5393" max="5393" width="6.1640625" style="514" customWidth="1"/>
    <col min="5394" max="5394" width="4" style="514" customWidth="1"/>
    <col min="5395" max="5395" width="3.1640625" style="514" customWidth="1"/>
    <col min="5396" max="5396" width="0.6640625" style="514" customWidth="1"/>
    <col min="5397" max="5397" width="3" style="514" customWidth="1"/>
    <col min="5398" max="5398" width="3.1640625" style="514" customWidth="1"/>
    <col min="5399" max="5399" width="2.6640625" style="514" customWidth="1"/>
    <col min="5400" max="5400" width="3.1640625" style="514" customWidth="1"/>
    <col min="5401" max="5401" width="2.6640625" style="514" customWidth="1"/>
    <col min="5402" max="5402" width="1.6640625" style="514" customWidth="1"/>
    <col min="5403" max="5404" width="2" style="514" customWidth="1"/>
    <col min="5405" max="5405" width="6.5" style="514" customWidth="1"/>
    <col min="5406" max="5640" width="8.6640625" style="514"/>
    <col min="5641" max="5641" width="2.1640625" style="514" customWidth="1"/>
    <col min="5642" max="5642" width="2.08203125" style="514" customWidth="1"/>
    <col min="5643" max="5643" width="1" style="514" customWidth="1"/>
    <col min="5644" max="5644" width="20.4140625" style="514" customWidth="1"/>
    <col min="5645" max="5645" width="1.08203125" style="514" customWidth="1"/>
    <col min="5646" max="5647" width="10.58203125" style="514" customWidth="1"/>
    <col min="5648" max="5648" width="1.58203125" style="514" customWidth="1"/>
    <col min="5649" max="5649" width="6.1640625" style="514" customWidth="1"/>
    <col min="5650" max="5650" width="4" style="514" customWidth="1"/>
    <col min="5651" max="5651" width="3.1640625" style="514" customWidth="1"/>
    <col min="5652" max="5652" width="0.6640625" style="514" customWidth="1"/>
    <col min="5653" max="5653" width="3" style="514" customWidth="1"/>
    <col min="5654" max="5654" width="3.1640625" style="514" customWidth="1"/>
    <col min="5655" max="5655" width="2.6640625" style="514" customWidth="1"/>
    <col min="5656" max="5656" width="3.1640625" style="514" customWidth="1"/>
    <col min="5657" max="5657" width="2.6640625" style="514" customWidth="1"/>
    <col min="5658" max="5658" width="1.6640625" style="514" customWidth="1"/>
    <col min="5659" max="5660" width="2" style="514" customWidth="1"/>
    <col min="5661" max="5661" width="6.5" style="514" customWidth="1"/>
    <col min="5662" max="5896" width="8.6640625" style="514"/>
    <col min="5897" max="5897" width="2.1640625" style="514" customWidth="1"/>
    <col min="5898" max="5898" width="2.08203125" style="514" customWidth="1"/>
    <col min="5899" max="5899" width="1" style="514" customWidth="1"/>
    <col min="5900" max="5900" width="20.4140625" style="514" customWidth="1"/>
    <col min="5901" max="5901" width="1.08203125" style="514" customWidth="1"/>
    <col min="5902" max="5903" width="10.58203125" style="514" customWidth="1"/>
    <col min="5904" max="5904" width="1.58203125" style="514" customWidth="1"/>
    <col min="5905" max="5905" width="6.1640625" style="514" customWidth="1"/>
    <col min="5906" max="5906" width="4" style="514" customWidth="1"/>
    <col min="5907" max="5907" width="3.1640625" style="514" customWidth="1"/>
    <col min="5908" max="5908" width="0.6640625" style="514" customWidth="1"/>
    <col min="5909" max="5909" width="3" style="514" customWidth="1"/>
    <col min="5910" max="5910" width="3.1640625" style="514" customWidth="1"/>
    <col min="5911" max="5911" width="2.6640625" style="514" customWidth="1"/>
    <col min="5912" max="5912" width="3.1640625" style="514" customWidth="1"/>
    <col min="5913" max="5913" width="2.6640625" style="514" customWidth="1"/>
    <col min="5914" max="5914" width="1.6640625" style="514" customWidth="1"/>
    <col min="5915" max="5916" width="2" style="514" customWidth="1"/>
    <col min="5917" max="5917" width="6.5" style="514" customWidth="1"/>
    <col min="5918" max="6152" width="8.6640625" style="514"/>
    <col min="6153" max="6153" width="2.1640625" style="514" customWidth="1"/>
    <col min="6154" max="6154" width="2.08203125" style="514" customWidth="1"/>
    <col min="6155" max="6155" width="1" style="514" customWidth="1"/>
    <col min="6156" max="6156" width="20.4140625" style="514" customWidth="1"/>
    <col min="6157" max="6157" width="1.08203125" style="514" customWidth="1"/>
    <col min="6158" max="6159" width="10.58203125" style="514" customWidth="1"/>
    <col min="6160" max="6160" width="1.58203125" style="514" customWidth="1"/>
    <col min="6161" max="6161" width="6.1640625" style="514" customWidth="1"/>
    <col min="6162" max="6162" width="4" style="514" customWidth="1"/>
    <col min="6163" max="6163" width="3.1640625" style="514" customWidth="1"/>
    <col min="6164" max="6164" width="0.6640625" style="514" customWidth="1"/>
    <col min="6165" max="6165" width="3" style="514" customWidth="1"/>
    <col min="6166" max="6166" width="3.1640625" style="514" customWidth="1"/>
    <col min="6167" max="6167" width="2.6640625" style="514" customWidth="1"/>
    <col min="6168" max="6168" width="3.1640625" style="514" customWidth="1"/>
    <col min="6169" max="6169" width="2.6640625" style="514" customWidth="1"/>
    <col min="6170" max="6170" width="1.6640625" style="514" customWidth="1"/>
    <col min="6171" max="6172" width="2" style="514" customWidth="1"/>
    <col min="6173" max="6173" width="6.5" style="514" customWidth="1"/>
    <col min="6174" max="6408" width="8.6640625" style="514"/>
    <col min="6409" max="6409" width="2.1640625" style="514" customWidth="1"/>
    <col min="6410" max="6410" width="2.08203125" style="514" customWidth="1"/>
    <col min="6411" max="6411" width="1" style="514" customWidth="1"/>
    <col min="6412" max="6412" width="20.4140625" style="514" customWidth="1"/>
    <col min="6413" max="6413" width="1.08203125" style="514" customWidth="1"/>
    <col min="6414" max="6415" width="10.58203125" style="514" customWidth="1"/>
    <col min="6416" max="6416" width="1.58203125" style="514" customWidth="1"/>
    <col min="6417" max="6417" width="6.1640625" style="514" customWidth="1"/>
    <col min="6418" max="6418" width="4" style="514" customWidth="1"/>
    <col min="6419" max="6419" width="3.1640625" style="514" customWidth="1"/>
    <col min="6420" max="6420" width="0.6640625" style="514" customWidth="1"/>
    <col min="6421" max="6421" width="3" style="514" customWidth="1"/>
    <col min="6422" max="6422" width="3.1640625" style="514" customWidth="1"/>
    <col min="6423" max="6423" width="2.6640625" style="514" customWidth="1"/>
    <col min="6424" max="6424" width="3.1640625" style="514" customWidth="1"/>
    <col min="6425" max="6425" width="2.6640625" style="514" customWidth="1"/>
    <col min="6426" max="6426" width="1.6640625" style="514" customWidth="1"/>
    <col min="6427" max="6428" width="2" style="514" customWidth="1"/>
    <col min="6429" max="6429" width="6.5" style="514" customWidth="1"/>
    <col min="6430" max="6664" width="8.6640625" style="514"/>
    <col min="6665" max="6665" width="2.1640625" style="514" customWidth="1"/>
    <col min="6666" max="6666" width="2.08203125" style="514" customWidth="1"/>
    <col min="6667" max="6667" width="1" style="514" customWidth="1"/>
    <col min="6668" max="6668" width="20.4140625" style="514" customWidth="1"/>
    <col min="6669" max="6669" width="1.08203125" style="514" customWidth="1"/>
    <col min="6670" max="6671" width="10.58203125" style="514" customWidth="1"/>
    <col min="6672" max="6672" width="1.58203125" style="514" customWidth="1"/>
    <col min="6673" max="6673" width="6.1640625" style="514" customWidth="1"/>
    <col min="6674" max="6674" width="4" style="514" customWidth="1"/>
    <col min="6675" max="6675" width="3.1640625" style="514" customWidth="1"/>
    <col min="6676" max="6676" width="0.6640625" style="514" customWidth="1"/>
    <col min="6677" max="6677" width="3" style="514" customWidth="1"/>
    <col min="6678" max="6678" width="3.1640625" style="514" customWidth="1"/>
    <col min="6679" max="6679" width="2.6640625" style="514" customWidth="1"/>
    <col min="6680" max="6680" width="3.1640625" style="514" customWidth="1"/>
    <col min="6681" max="6681" width="2.6640625" style="514" customWidth="1"/>
    <col min="6682" max="6682" width="1.6640625" style="514" customWidth="1"/>
    <col min="6683" max="6684" width="2" style="514" customWidth="1"/>
    <col min="6685" max="6685" width="6.5" style="514" customWidth="1"/>
    <col min="6686" max="6920" width="8.6640625" style="514"/>
    <col min="6921" max="6921" width="2.1640625" style="514" customWidth="1"/>
    <col min="6922" max="6922" width="2.08203125" style="514" customWidth="1"/>
    <col min="6923" max="6923" width="1" style="514" customWidth="1"/>
    <col min="6924" max="6924" width="20.4140625" style="514" customWidth="1"/>
    <col min="6925" max="6925" width="1.08203125" style="514" customWidth="1"/>
    <col min="6926" max="6927" width="10.58203125" style="514" customWidth="1"/>
    <col min="6928" max="6928" width="1.58203125" style="514" customWidth="1"/>
    <col min="6929" max="6929" width="6.1640625" style="514" customWidth="1"/>
    <col min="6930" max="6930" width="4" style="514" customWidth="1"/>
    <col min="6931" max="6931" width="3.1640625" style="514" customWidth="1"/>
    <col min="6932" max="6932" width="0.6640625" style="514" customWidth="1"/>
    <col min="6933" max="6933" width="3" style="514" customWidth="1"/>
    <col min="6934" max="6934" width="3.1640625" style="514" customWidth="1"/>
    <col min="6935" max="6935" width="2.6640625" style="514" customWidth="1"/>
    <col min="6936" max="6936" width="3.1640625" style="514" customWidth="1"/>
    <col min="6937" max="6937" width="2.6640625" style="514" customWidth="1"/>
    <col min="6938" max="6938" width="1.6640625" style="514" customWidth="1"/>
    <col min="6939" max="6940" width="2" style="514" customWidth="1"/>
    <col min="6941" max="6941" width="6.5" style="514" customWidth="1"/>
    <col min="6942" max="7176" width="8.6640625" style="514"/>
    <col min="7177" max="7177" width="2.1640625" style="514" customWidth="1"/>
    <col min="7178" max="7178" width="2.08203125" style="514" customWidth="1"/>
    <col min="7179" max="7179" width="1" style="514" customWidth="1"/>
    <col min="7180" max="7180" width="20.4140625" style="514" customWidth="1"/>
    <col min="7181" max="7181" width="1.08203125" style="514" customWidth="1"/>
    <col min="7182" max="7183" width="10.58203125" style="514" customWidth="1"/>
    <col min="7184" max="7184" width="1.58203125" style="514" customWidth="1"/>
    <col min="7185" max="7185" width="6.1640625" style="514" customWidth="1"/>
    <col min="7186" max="7186" width="4" style="514" customWidth="1"/>
    <col min="7187" max="7187" width="3.1640625" style="514" customWidth="1"/>
    <col min="7188" max="7188" width="0.6640625" style="514" customWidth="1"/>
    <col min="7189" max="7189" width="3" style="514" customWidth="1"/>
    <col min="7190" max="7190" width="3.1640625" style="514" customWidth="1"/>
    <col min="7191" max="7191" width="2.6640625" style="514" customWidth="1"/>
    <col min="7192" max="7192" width="3.1640625" style="514" customWidth="1"/>
    <col min="7193" max="7193" width="2.6640625" style="514" customWidth="1"/>
    <col min="7194" max="7194" width="1.6640625" style="514" customWidth="1"/>
    <col min="7195" max="7196" width="2" style="514" customWidth="1"/>
    <col min="7197" max="7197" width="6.5" style="514" customWidth="1"/>
    <col min="7198" max="7432" width="8.6640625" style="514"/>
    <col min="7433" max="7433" width="2.1640625" style="514" customWidth="1"/>
    <col min="7434" max="7434" width="2.08203125" style="514" customWidth="1"/>
    <col min="7435" max="7435" width="1" style="514" customWidth="1"/>
    <col min="7436" max="7436" width="20.4140625" style="514" customWidth="1"/>
    <col min="7437" max="7437" width="1.08203125" style="514" customWidth="1"/>
    <col min="7438" max="7439" width="10.58203125" style="514" customWidth="1"/>
    <col min="7440" max="7440" width="1.58203125" style="514" customWidth="1"/>
    <col min="7441" max="7441" width="6.1640625" style="514" customWidth="1"/>
    <col min="7442" max="7442" width="4" style="514" customWidth="1"/>
    <col min="7443" max="7443" width="3.1640625" style="514" customWidth="1"/>
    <col min="7444" max="7444" width="0.6640625" style="514" customWidth="1"/>
    <col min="7445" max="7445" width="3" style="514" customWidth="1"/>
    <col min="7446" max="7446" width="3.1640625" style="514" customWidth="1"/>
    <col min="7447" max="7447" width="2.6640625" style="514" customWidth="1"/>
    <col min="7448" max="7448" width="3.1640625" style="514" customWidth="1"/>
    <col min="7449" max="7449" width="2.6640625" style="514" customWidth="1"/>
    <col min="7450" max="7450" width="1.6640625" style="514" customWidth="1"/>
    <col min="7451" max="7452" width="2" style="514" customWidth="1"/>
    <col min="7453" max="7453" width="6.5" style="514" customWidth="1"/>
    <col min="7454" max="7688" width="8.6640625" style="514"/>
    <col min="7689" max="7689" width="2.1640625" style="514" customWidth="1"/>
    <col min="7690" max="7690" width="2.08203125" style="514" customWidth="1"/>
    <col min="7691" max="7691" width="1" style="514" customWidth="1"/>
    <col min="7692" max="7692" width="20.4140625" style="514" customWidth="1"/>
    <col min="7693" max="7693" width="1.08203125" style="514" customWidth="1"/>
    <col min="7694" max="7695" width="10.58203125" style="514" customWidth="1"/>
    <col min="7696" max="7696" width="1.58203125" style="514" customWidth="1"/>
    <col min="7697" max="7697" width="6.1640625" style="514" customWidth="1"/>
    <col min="7698" max="7698" width="4" style="514" customWidth="1"/>
    <col min="7699" max="7699" width="3.1640625" style="514" customWidth="1"/>
    <col min="7700" max="7700" width="0.6640625" style="514" customWidth="1"/>
    <col min="7701" max="7701" width="3" style="514" customWidth="1"/>
    <col min="7702" max="7702" width="3.1640625" style="514" customWidth="1"/>
    <col min="7703" max="7703" width="2.6640625" style="514" customWidth="1"/>
    <col min="7704" max="7704" width="3.1640625" style="514" customWidth="1"/>
    <col min="7705" max="7705" width="2.6640625" style="514" customWidth="1"/>
    <col min="7706" max="7706" width="1.6640625" style="514" customWidth="1"/>
    <col min="7707" max="7708" width="2" style="514" customWidth="1"/>
    <col min="7709" max="7709" width="6.5" style="514" customWidth="1"/>
    <col min="7710" max="7944" width="8.6640625" style="514"/>
    <col min="7945" max="7945" width="2.1640625" style="514" customWidth="1"/>
    <col min="7946" max="7946" width="2.08203125" style="514" customWidth="1"/>
    <col min="7947" max="7947" width="1" style="514" customWidth="1"/>
    <col min="7948" max="7948" width="20.4140625" style="514" customWidth="1"/>
    <col min="7949" max="7949" width="1.08203125" style="514" customWidth="1"/>
    <col min="7950" max="7951" width="10.58203125" style="514" customWidth="1"/>
    <col min="7952" max="7952" width="1.58203125" style="514" customWidth="1"/>
    <col min="7953" max="7953" width="6.1640625" style="514" customWidth="1"/>
    <col min="7954" max="7954" width="4" style="514" customWidth="1"/>
    <col min="7955" max="7955" width="3.1640625" style="514" customWidth="1"/>
    <col min="7956" max="7956" width="0.6640625" style="514" customWidth="1"/>
    <col min="7957" max="7957" width="3" style="514" customWidth="1"/>
    <col min="7958" max="7958" width="3.1640625" style="514" customWidth="1"/>
    <col min="7959" max="7959" width="2.6640625" style="514" customWidth="1"/>
    <col min="7960" max="7960" width="3.1640625" style="514" customWidth="1"/>
    <col min="7961" max="7961" width="2.6640625" style="514" customWidth="1"/>
    <col min="7962" max="7962" width="1.6640625" style="514" customWidth="1"/>
    <col min="7963" max="7964" width="2" style="514" customWidth="1"/>
    <col min="7965" max="7965" width="6.5" style="514" customWidth="1"/>
    <col min="7966" max="8200" width="8.6640625" style="514"/>
    <col min="8201" max="8201" width="2.1640625" style="514" customWidth="1"/>
    <col min="8202" max="8202" width="2.08203125" style="514" customWidth="1"/>
    <col min="8203" max="8203" width="1" style="514" customWidth="1"/>
    <col min="8204" max="8204" width="20.4140625" style="514" customWidth="1"/>
    <col min="8205" max="8205" width="1.08203125" style="514" customWidth="1"/>
    <col min="8206" max="8207" width="10.58203125" style="514" customWidth="1"/>
    <col min="8208" max="8208" width="1.58203125" style="514" customWidth="1"/>
    <col min="8209" max="8209" width="6.1640625" style="514" customWidth="1"/>
    <col min="8210" max="8210" width="4" style="514" customWidth="1"/>
    <col min="8211" max="8211" width="3.1640625" style="514" customWidth="1"/>
    <col min="8212" max="8212" width="0.6640625" style="514" customWidth="1"/>
    <col min="8213" max="8213" width="3" style="514" customWidth="1"/>
    <col min="8214" max="8214" width="3.1640625" style="514" customWidth="1"/>
    <col min="8215" max="8215" width="2.6640625" style="514" customWidth="1"/>
    <col min="8216" max="8216" width="3.1640625" style="514" customWidth="1"/>
    <col min="8217" max="8217" width="2.6640625" style="514" customWidth="1"/>
    <col min="8218" max="8218" width="1.6640625" style="514" customWidth="1"/>
    <col min="8219" max="8220" width="2" style="514" customWidth="1"/>
    <col min="8221" max="8221" width="6.5" style="514" customWidth="1"/>
    <col min="8222" max="8456" width="8.6640625" style="514"/>
    <col min="8457" max="8457" width="2.1640625" style="514" customWidth="1"/>
    <col min="8458" max="8458" width="2.08203125" style="514" customWidth="1"/>
    <col min="8459" max="8459" width="1" style="514" customWidth="1"/>
    <col min="8460" max="8460" width="20.4140625" style="514" customWidth="1"/>
    <col min="8461" max="8461" width="1.08203125" style="514" customWidth="1"/>
    <col min="8462" max="8463" width="10.58203125" style="514" customWidth="1"/>
    <col min="8464" max="8464" width="1.58203125" style="514" customWidth="1"/>
    <col min="8465" max="8465" width="6.1640625" style="514" customWidth="1"/>
    <col min="8466" max="8466" width="4" style="514" customWidth="1"/>
    <col min="8467" max="8467" width="3.1640625" style="514" customWidth="1"/>
    <col min="8468" max="8468" width="0.6640625" style="514" customWidth="1"/>
    <col min="8469" max="8469" width="3" style="514" customWidth="1"/>
    <col min="8470" max="8470" width="3.1640625" style="514" customWidth="1"/>
    <col min="8471" max="8471" width="2.6640625" style="514" customWidth="1"/>
    <col min="8472" max="8472" width="3.1640625" style="514" customWidth="1"/>
    <col min="8473" max="8473" width="2.6640625" style="514" customWidth="1"/>
    <col min="8474" max="8474" width="1.6640625" style="514" customWidth="1"/>
    <col min="8475" max="8476" width="2" style="514" customWidth="1"/>
    <col min="8477" max="8477" width="6.5" style="514" customWidth="1"/>
    <col min="8478" max="8712" width="8.6640625" style="514"/>
    <col min="8713" max="8713" width="2.1640625" style="514" customWidth="1"/>
    <col min="8714" max="8714" width="2.08203125" style="514" customWidth="1"/>
    <col min="8715" max="8715" width="1" style="514" customWidth="1"/>
    <col min="8716" max="8716" width="20.4140625" style="514" customWidth="1"/>
    <col min="8717" max="8717" width="1.08203125" style="514" customWidth="1"/>
    <col min="8718" max="8719" width="10.58203125" style="514" customWidth="1"/>
    <col min="8720" max="8720" width="1.58203125" style="514" customWidth="1"/>
    <col min="8721" max="8721" width="6.1640625" style="514" customWidth="1"/>
    <col min="8722" max="8722" width="4" style="514" customWidth="1"/>
    <col min="8723" max="8723" width="3.1640625" style="514" customWidth="1"/>
    <col min="8724" max="8724" width="0.6640625" style="514" customWidth="1"/>
    <col min="8725" max="8725" width="3" style="514" customWidth="1"/>
    <col min="8726" max="8726" width="3.1640625" style="514" customWidth="1"/>
    <col min="8727" max="8727" width="2.6640625" style="514" customWidth="1"/>
    <col min="8728" max="8728" width="3.1640625" style="514" customWidth="1"/>
    <col min="8729" max="8729" width="2.6640625" style="514" customWidth="1"/>
    <col min="8730" max="8730" width="1.6640625" style="514" customWidth="1"/>
    <col min="8731" max="8732" width="2" style="514" customWidth="1"/>
    <col min="8733" max="8733" width="6.5" style="514" customWidth="1"/>
    <col min="8734" max="8968" width="8.6640625" style="514"/>
    <col min="8969" max="8969" width="2.1640625" style="514" customWidth="1"/>
    <col min="8970" max="8970" width="2.08203125" style="514" customWidth="1"/>
    <col min="8971" max="8971" width="1" style="514" customWidth="1"/>
    <col min="8972" max="8972" width="20.4140625" style="514" customWidth="1"/>
    <col min="8973" max="8973" width="1.08203125" style="514" customWidth="1"/>
    <col min="8974" max="8975" width="10.58203125" style="514" customWidth="1"/>
    <col min="8976" max="8976" width="1.58203125" style="514" customWidth="1"/>
    <col min="8977" max="8977" width="6.1640625" style="514" customWidth="1"/>
    <col min="8978" max="8978" width="4" style="514" customWidth="1"/>
    <col min="8979" max="8979" width="3.1640625" style="514" customWidth="1"/>
    <col min="8980" max="8980" width="0.6640625" style="514" customWidth="1"/>
    <col min="8981" max="8981" width="3" style="514" customWidth="1"/>
    <col min="8982" max="8982" width="3.1640625" style="514" customWidth="1"/>
    <col min="8983" max="8983" width="2.6640625" style="514" customWidth="1"/>
    <col min="8984" max="8984" width="3.1640625" style="514" customWidth="1"/>
    <col min="8985" max="8985" width="2.6640625" style="514" customWidth="1"/>
    <col min="8986" max="8986" width="1.6640625" style="514" customWidth="1"/>
    <col min="8987" max="8988" width="2" style="514" customWidth="1"/>
    <col min="8989" max="8989" width="6.5" style="514" customWidth="1"/>
    <col min="8990" max="9224" width="8.6640625" style="514"/>
    <col min="9225" max="9225" width="2.1640625" style="514" customWidth="1"/>
    <col min="9226" max="9226" width="2.08203125" style="514" customWidth="1"/>
    <col min="9227" max="9227" width="1" style="514" customWidth="1"/>
    <col min="9228" max="9228" width="20.4140625" style="514" customWidth="1"/>
    <col min="9229" max="9229" width="1.08203125" style="514" customWidth="1"/>
    <col min="9230" max="9231" width="10.58203125" style="514" customWidth="1"/>
    <col min="9232" max="9232" width="1.58203125" style="514" customWidth="1"/>
    <col min="9233" max="9233" width="6.1640625" style="514" customWidth="1"/>
    <col min="9234" max="9234" width="4" style="514" customWidth="1"/>
    <col min="9235" max="9235" width="3.1640625" style="514" customWidth="1"/>
    <col min="9236" max="9236" width="0.6640625" style="514" customWidth="1"/>
    <col min="9237" max="9237" width="3" style="514" customWidth="1"/>
    <col min="9238" max="9238" width="3.1640625" style="514" customWidth="1"/>
    <col min="9239" max="9239" width="2.6640625" style="514" customWidth="1"/>
    <col min="9240" max="9240" width="3.1640625" style="514" customWidth="1"/>
    <col min="9241" max="9241" width="2.6640625" style="514" customWidth="1"/>
    <col min="9242" max="9242" width="1.6640625" style="514" customWidth="1"/>
    <col min="9243" max="9244" width="2" style="514" customWidth="1"/>
    <col min="9245" max="9245" width="6.5" style="514" customWidth="1"/>
    <col min="9246" max="9480" width="8.6640625" style="514"/>
    <col min="9481" max="9481" width="2.1640625" style="514" customWidth="1"/>
    <col min="9482" max="9482" width="2.08203125" style="514" customWidth="1"/>
    <col min="9483" max="9483" width="1" style="514" customWidth="1"/>
    <col min="9484" max="9484" width="20.4140625" style="514" customWidth="1"/>
    <col min="9485" max="9485" width="1.08203125" style="514" customWidth="1"/>
    <col min="9486" max="9487" width="10.58203125" style="514" customWidth="1"/>
    <col min="9488" max="9488" width="1.58203125" style="514" customWidth="1"/>
    <col min="9489" max="9489" width="6.1640625" style="514" customWidth="1"/>
    <col min="9490" max="9490" width="4" style="514" customWidth="1"/>
    <col min="9491" max="9491" width="3.1640625" style="514" customWidth="1"/>
    <col min="9492" max="9492" width="0.6640625" style="514" customWidth="1"/>
    <col min="9493" max="9493" width="3" style="514" customWidth="1"/>
    <col min="9494" max="9494" width="3.1640625" style="514" customWidth="1"/>
    <col min="9495" max="9495" width="2.6640625" style="514" customWidth="1"/>
    <col min="9496" max="9496" width="3.1640625" style="514" customWidth="1"/>
    <col min="9497" max="9497" width="2.6640625" style="514" customWidth="1"/>
    <col min="9498" max="9498" width="1.6640625" style="514" customWidth="1"/>
    <col min="9499" max="9500" width="2" style="514" customWidth="1"/>
    <col min="9501" max="9501" width="6.5" style="514" customWidth="1"/>
    <col min="9502" max="9736" width="8.6640625" style="514"/>
    <col min="9737" max="9737" width="2.1640625" style="514" customWidth="1"/>
    <col min="9738" max="9738" width="2.08203125" style="514" customWidth="1"/>
    <col min="9739" max="9739" width="1" style="514" customWidth="1"/>
    <col min="9740" max="9740" width="20.4140625" style="514" customWidth="1"/>
    <col min="9741" max="9741" width="1.08203125" style="514" customWidth="1"/>
    <col min="9742" max="9743" width="10.58203125" style="514" customWidth="1"/>
    <col min="9744" max="9744" width="1.58203125" style="514" customWidth="1"/>
    <col min="9745" max="9745" width="6.1640625" style="514" customWidth="1"/>
    <col min="9746" max="9746" width="4" style="514" customWidth="1"/>
    <col min="9747" max="9747" width="3.1640625" style="514" customWidth="1"/>
    <col min="9748" max="9748" width="0.6640625" style="514" customWidth="1"/>
    <col min="9749" max="9749" width="3" style="514" customWidth="1"/>
    <col min="9750" max="9750" width="3.1640625" style="514" customWidth="1"/>
    <col min="9751" max="9751" width="2.6640625" style="514" customWidth="1"/>
    <col min="9752" max="9752" width="3.1640625" style="514" customWidth="1"/>
    <col min="9753" max="9753" width="2.6640625" style="514" customWidth="1"/>
    <col min="9754" max="9754" width="1.6640625" style="514" customWidth="1"/>
    <col min="9755" max="9756" width="2" style="514" customWidth="1"/>
    <col min="9757" max="9757" width="6.5" style="514" customWidth="1"/>
    <col min="9758" max="9992" width="8.6640625" style="514"/>
    <col min="9993" max="9993" width="2.1640625" style="514" customWidth="1"/>
    <col min="9994" max="9994" width="2.08203125" style="514" customWidth="1"/>
    <col min="9995" max="9995" width="1" style="514" customWidth="1"/>
    <col min="9996" max="9996" width="20.4140625" style="514" customWidth="1"/>
    <col min="9997" max="9997" width="1.08203125" style="514" customWidth="1"/>
    <col min="9998" max="9999" width="10.58203125" style="514" customWidth="1"/>
    <col min="10000" max="10000" width="1.58203125" style="514" customWidth="1"/>
    <col min="10001" max="10001" width="6.1640625" style="514" customWidth="1"/>
    <col min="10002" max="10002" width="4" style="514" customWidth="1"/>
    <col min="10003" max="10003" width="3.1640625" style="514" customWidth="1"/>
    <col min="10004" max="10004" width="0.6640625" style="514" customWidth="1"/>
    <col min="10005" max="10005" width="3" style="514" customWidth="1"/>
    <col min="10006" max="10006" width="3.1640625" style="514" customWidth="1"/>
    <col min="10007" max="10007" width="2.6640625" style="514" customWidth="1"/>
    <col min="10008" max="10008" width="3.1640625" style="514" customWidth="1"/>
    <col min="10009" max="10009" width="2.6640625" style="514" customWidth="1"/>
    <col min="10010" max="10010" width="1.6640625" style="514" customWidth="1"/>
    <col min="10011" max="10012" width="2" style="514" customWidth="1"/>
    <col min="10013" max="10013" width="6.5" style="514" customWidth="1"/>
    <col min="10014" max="10248" width="8.6640625" style="514"/>
    <col min="10249" max="10249" width="2.1640625" style="514" customWidth="1"/>
    <col min="10250" max="10250" width="2.08203125" style="514" customWidth="1"/>
    <col min="10251" max="10251" width="1" style="514" customWidth="1"/>
    <col min="10252" max="10252" width="20.4140625" style="514" customWidth="1"/>
    <col min="10253" max="10253" width="1.08203125" style="514" customWidth="1"/>
    <col min="10254" max="10255" width="10.58203125" style="514" customWidth="1"/>
    <col min="10256" max="10256" width="1.58203125" style="514" customWidth="1"/>
    <col min="10257" max="10257" width="6.1640625" style="514" customWidth="1"/>
    <col min="10258" max="10258" width="4" style="514" customWidth="1"/>
    <col min="10259" max="10259" width="3.1640625" style="514" customWidth="1"/>
    <col min="10260" max="10260" width="0.6640625" style="514" customWidth="1"/>
    <col min="10261" max="10261" width="3" style="514" customWidth="1"/>
    <col min="10262" max="10262" width="3.1640625" style="514" customWidth="1"/>
    <col min="10263" max="10263" width="2.6640625" style="514" customWidth="1"/>
    <col min="10264" max="10264" width="3.1640625" style="514" customWidth="1"/>
    <col min="10265" max="10265" width="2.6640625" style="514" customWidth="1"/>
    <col min="10266" max="10266" width="1.6640625" style="514" customWidth="1"/>
    <col min="10267" max="10268" width="2" style="514" customWidth="1"/>
    <col min="10269" max="10269" width="6.5" style="514" customWidth="1"/>
    <col min="10270" max="10504" width="8.6640625" style="514"/>
    <col min="10505" max="10505" width="2.1640625" style="514" customWidth="1"/>
    <col min="10506" max="10506" width="2.08203125" style="514" customWidth="1"/>
    <col min="10507" max="10507" width="1" style="514" customWidth="1"/>
    <col min="10508" max="10508" width="20.4140625" style="514" customWidth="1"/>
    <col min="10509" max="10509" width="1.08203125" style="514" customWidth="1"/>
    <col min="10510" max="10511" width="10.58203125" style="514" customWidth="1"/>
    <col min="10512" max="10512" width="1.58203125" style="514" customWidth="1"/>
    <col min="10513" max="10513" width="6.1640625" style="514" customWidth="1"/>
    <col min="10514" max="10514" width="4" style="514" customWidth="1"/>
    <col min="10515" max="10515" width="3.1640625" style="514" customWidth="1"/>
    <col min="10516" max="10516" width="0.6640625" style="514" customWidth="1"/>
    <col min="10517" max="10517" width="3" style="514" customWidth="1"/>
    <col min="10518" max="10518" width="3.1640625" style="514" customWidth="1"/>
    <col min="10519" max="10519" width="2.6640625" style="514" customWidth="1"/>
    <col min="10520" max="10520" width="3.1640625" style="514" customWidth="1"/>
    <col min="10521" max="10521" width="2.6640625" style="514" customWidth="1"/>
    <col min="10522" max="10522" width="1.6640625" style="514" customWidth="1"/>
    <col min="10523" max="10524" width="2" style="514" customWidth="1"/>
    <col min="10525" max="10525" width="6.5" style="514" customWidth="1"/>
    <col min="10526" max="10760" width="8.6640625" style="514"/>
    <col min="10761" max="10761" width="2.1640625" style="514" customWidth="1"/>
    <col min="10762" max="10762" width="2.08203125" style="514" customWidth="1"/>
    <col min="10763" max="10763" width="1" style="514" customWidth="1"/>
    <col min="10764" max="10764" width="20.4140625" style="514" customWidth="1"/>
    <col min="10765" max="10765" width="1.08203125" style="514" customWidth="1"/>
    <col min="10766" max="10767" width="10.58203125" style="514" customWidth="1"/>
    <col min="10768" max="10768" width="1.58203125" style="514" customWidth="1"/>
    <col min="10769" max="10769" width="6.1640625" style="514" customWidth="1"/>
    <col min="10770" max="10770" width="4" style="514" customWidth="1"/>
    <col min="10771" max="10771" width="3.1640625" style="514" customWidth="1"/>
    <col min="10772" max="10772" width="0.6640625" style="514" customWidth="1"/>
    <col min="10773" max="10773" width="3" style="514" customWidth="1"/>
    <col min="10774" max="10774" width="3.1640625" style="514" customWidth="1"/>
    <col min="10775" max="10775" width="2.6640625" style="514" customWidth="1"/>
    <col min="10776" max="10776" width="3.1640625" style="514" customWidth="1"/>
    <col min="10777" max="10777" width="2.6640625" style="514" customWidth="1"/>
    <col min="10778" max="10778" width="1.6640625" style="514" customWidth="1"/>
    <col min="10779" max="10780" width="2" style="514" customWidth="1"/>
    <col min="10781" max="10781" width="6.5" style="514" customWidth="1"/>
    <col min="10782" max="11016" width="8.6640625" style="514"/>
    <col min="11017" max="11017" width="2.1640625" style="514" customWidth="1"/>
    <col min="11018" max="11018" width="2.08203125" style="514" customWidth="1"/>
    <col min="11019" max="11019" width="1" style="514" customWidth="1"/>
    <col min="11020" max="11020" width="20.4140625" style="514" customWidth="1"/>
    <col min="11021" max="11021" width="1.08203125" style="514" customWidth="1"/>
    <col min="11022" max="11023" width="10.58203125" style="514" customWidth="1"/>
    <col min="11024" max="11024" width="1.58203125" style="514" customWidth="1"/>
    <col min="11025" max="11025" width="6.1640625" style="514" customWidth="1"/>
    <col min="11026" max="11026" width="4" style="514" customWidth="1"/>
    <col min="11027" max="11027" width="3.1640625" style="514" customWidth="1"/>
    <col min="11028" max="11028" width="0.6640625" style="514" customWidth="1"/>
    <col min="11029" max="11029" width="3" style="514" customWidth="1"/>
    <col min="11030" max="11030" width="3.1640625" style="514" customWidth="1"/>
    <col min="11031" max="11031" width="2.6640625" style="514" customWidth="1"/>
    <col min="11032" max="11032" width="3.1640625" style="514" customWidth="1"/>
    <col min="11033" max="11033" width="2.6640625" style="514" customWidth="1"/>
    <col min="11034" max="11034" width="1.6640625" style="514" customWidth="1"/>
    <col min="11035" max="11036" width="2" style="514" customWidth="1"/>
    <col min="11037" max="11037" width="6.5" style="514" customWidth="1"/>
    <col min="11038" max="11272" width="8.6640625" style="514"/>
    <col min="11273" max="11273" width="2.1640625" style="514" customWidth="1"/>
    <col min="11274" max="11274" width="2.08203125" style="514" customWidth="1"/>
    <col min="11275" max="11275" width="1" style="514" customWidth="1"/>
    <col min="11276" max="11276" width="20.4140625" style="514" customWidth="1"/>
    <col min="11277" max="11277" width="1.08203125" style="514" customWidth="1"/>
    <col min="11278" max="11279" width="10.58203125" style="514" customWidth="1"/>
    <col min="11280" max="11280" width="1.58203125" style="514" customWidth="1"/>
    <col min="11281" max="11281" width="6.1640625" style="514" customWidth="1"/>
    <col min="11282" max="11282" width="4" style="514" customWidth="1"/>
    <col min="11283" max="11283" width="3.1640625" style="514" customWidth="1"/>
    <col min="11284" max="11284" width="0.6640625" style="514" customWidth="1"/>
    <col min="11285" max="11285" width="3" style="514" customWidth="1"/>
    <col min="11286" max="11286" width="3.1640625" style="514" customWidth="1"/>
    <col min="11287" max="11287" width="2.6640625" style="514" customWidth="1"/>
    <col min="11288" max="11288" width="3.1640625" style="514" customWidth="1"/>
    <col min="11289" max="11289" width="2.6640625" style="514" customWidth="1"/>
    <col min="11290" max="11290" width="1.6640625" style="514" customWidth="1"/>
    <col min="11291" max="11292" width="2" style="514" customWidth="1"/>
    <col min="11293" max="11293" width="6.5" style="514" customWidth="1"/>
    <col min="11294" max="11528" width="8.6640625" style="514"/>
    <col min="11529" max="11529" width="2.1640625" style="514" customWidth="1"/>
    <col min="11530" max="11530" width="2.08203125" style="514" customWidth="1"/>
    <col min="11531" max="11531" width="1" style="514" customWidth="1"/>
    <col min="11532" max="11532" width="20.4140625" style="514" customWidth="1"/>
    <col min="11533" max="11533" width="1.08203125" style="514" customWidth="1"/>
    <col min="11534" max="11535" width="10.58203125" style="514" customWidth="1"/>
    <col min="11536" max="11536" width="1.58203125" style="514" customWidth="1"/>
    <col min="11537" max="11537" width="6.1640625" style="514" customWidth="1"/>
    <col min="11538" max="11538" width="4" style="514" customWidth="1"/>
    <col min="11539" max="11539" width="3.1640625" style="514" customWidth="1"/>
    <col min="11540" max="11540" width="0.6640625" style="514" customWidth="1"/>
    <col min="11541" max="11541" width="3" style="514" customWidth="1"/>
    <col min="11542" max="11542" width="3.1640625" style="514" customWidth="1"/>
    <col min="11543" max="11543" width="2.6640625" style="514" customWidth="1"/>
    <col min="11544" max="11544" width="3.1640625" style="514" customWidth="1"/>
    <col min="11545" max="11545" width="2.6640625" style="514" customWidth="1"/>
    <col min="11546" max="11546" width="1.6640625" style="514" customWidth="1"/>
    <col min="11547" max="11548" width="2" style="514" customWidth="1"/>
    <col min="11549" max="11549" width="6.5" style="514" customWidth="1"/>
    <col min="11550" max="11784" width="8.6640625" style="514"/>
    <col min="11785" max="11785" width="2.1640625" style="514" customWidth="1"/>
    <col min="11786" max="11786" width="2.08203125" style="514" customWidth="1"/>
    <col min="11787" max="11787" width="1" style="514" customWidth="1"/>
    <col min="11788" max="11788" width="20.4140625" style="514" customWidth="1"/>
    <col min="11789" max="11789" width="1.08203125" style="514" customWidth="1"/>
    <col min="11790" max="11791" width="10.58203125" style="514" customWidth="1"/>
    <col min="11792" max="11792" width="1.58203125" style="514" customWidth="1"/>
    <col min="11793" max="11793" width="6.1640625" style="514" customWidth="1"/>
    <col min="11794" max="11794" width="4" style="514" customWidth="1"/>
    <col min="11795" max="11795" width="3.1640625" style="514" customWidth="1"/>
    <col min="11796" max="11796" width="0.6640625" style="514" customWidth="1"/>
    <col min="11797" max="11797" width="3" style="514" customWidth="1"/>
    <col min="11798" max="11798" width="3.1640625" style="514" customWidth="1"/>
    <col min="11799" max="11799" width="2.6640625" style="514" customWidth="1"/>
    <col min="11800" max="11800" width="3.1640625" style="514" customWidth="1"/>
    <col min="11801" max="11801" width="2.6640625" style="514" customWidth="1"/>
    <col min="11802" max="11802" width="1.6640625" style="514" customWidth="1"/>
    <col min="11803" max="11804" width="2" style="514" customWidth="1"/>
    <col min="11805" max="11805" width="6.5" style="514" customWidth="1"/>
    <col min="11806" max="12040" width="8.6640625" style="514"/>
    <col min="12041" max="12041" width="2.1640625" style="514" customWidth="1"/>
    <col min="12042" max="12042" width="2.08203125" style="514" customWidth="1"/>
    <col min="12043" max="12043" width="1" style="514" customWidth="1"/>
    <col min="12044" max="12044" width="20.4140625" style="514" customWidth="1"/>
    <col min="12045" max="12045" width="1.08203125" style="514" customWidth="1"/>
    <col min="12046" max="12047" width="10.58203125" style="514" customWidth="1"/>
    <col min="12048" max="12048" width="1.58203125" style="514" customWidth="1"/>
    <col min="12049" max="12049" width="6.1640625" style="514" customWidth="1"/>
    <col min="12050" max="12050" width="4" style="514" customWidth="1"/>
    <col min="12051" max="12051" width="3.1640625" style="514" customWidth="1"/>
    <col min="12052" max="12052" width="0.6640625" style="514" customWidth="1"/>
    <col min="12053" max="12053" width="3" style="514" customWidth="1"/>
    <col min="12054" max="12054" width="3.1640625" style="514" customWidth="1"/>
    <col min="12055" max="12055" width="2.6640625" style="514" customWidth="1"/>
    <col min="12056" max="12056" width="3.1640625" style="514" customWidth="1"/>
    <col min="12057" max="12057" width="2.6640625" style="514" customWidth="1"/>
    <col min="12058" max="12058" width="1.6640625" style="514" customWidth="1"/>
    <col min="12059" max="12060" width="2" style="514" customWidth="1"/>
    <col min="12061" max="12061" width="6.5" style="514" customWidth="1"/>
    <col min="12062" max="12296" width="8.6640625" style="514"/>
    <col min="12297" max="12297" width="2.1640625" style="514" customWidth="1"/>
    <col min="12298" max="12298" width="2.08203125" style="514" customWidth="1"/>
    <col min="12299" max="12299" width="1" style="514" customWidth="1"/>
    <col min="12300" max="12300" width="20.4140625" style="514" customWidth="1"/>
    <col min="12301" max="12301" width="1.08203125" style="514" customWidth="1"/>
    <col min="12302" max="12303" width="10.58203125" style="514" customWidth="1"/>
    <col min="12304" max="12304" width="1.58203125" style="514" customWidth="1"/>
    <col min="12305" max="12305" width="6.1640625" style="514" customWidth="1"/>
    <col min="12306" max="12306" width="4" style="514" customWidth="1"/>
    <col min="12307" max="12307" width="3.1640625" style="514" customWidth="1"/>
    <col min="12308" max="12308" width="0.6640625" style="514" customWidth="1"/>
    <col min="12309" max="12309" width="3" style="514" customWidth="1"/>
    <col min="12310" max="12310" width="3.1640625" style="514" customWidth="1"/>
    <col min="12311" max="12311" width="2.6640625" style="514" customWidth="1"/>
    <col min="12312" max="12312" width="3.1640625" style="514" customWidth="1"/>
    <col min="12313" max="12313" width="2.6640625" style="514" customWidth="1"/>
    <col min="12314" max="12314" width="1.6640625" style="514" customWidth="1"/>
    <col min="12315" max="12316" width="2" style="514" customWidth="1"/>
    <col min="12317" max="12317" width="6.5" style="514" customWidth="1"/>
    <col min="12318" max="12552" width="8.6640625" style="514"/>
    <col min="12553" max="12553" width="2.1640625" style="514" customWidth="1"/>
    <col min="12554" max="12554" width="2.08203125" style="514" customWidth="1"/>
    <col min="12555" max="12555" width="1" style="514" customWidth="1"/>
    <col min="12556" max="12556" width="20.4140625" style="514" customWidth="1"/>
    <col min="12557" max="12557" width="1.08203125" style="514" customWidth="1"/>
    <col min="12558" max="12559" width="10.58203125" style="514" customWidth="1"/>
    <col min="12560" max="12560" width="1.58203125" style="514" customWidth="1"/>
    <col min="12561" max="12561" width="6.1640625" style="514" customWidth="1"/>
    <col min="12562" max="12562" width="4" style="514" customWidth="1"/>
    <col min="12563" max="12563" width="3.1640625" style="514" customWidth="1"/>
    <col min="12564" max="12564" width="0.6640625" style="514" customWidth="1"/>
    <col min="12565" max="12565" width="3" style="514" customWidth="1"/>
    <col min="12566" max="12566" width="3.1640625" style="514" customWidth="1"/>
    <col min="12567" max="12567" width="2.6640625" style="514" customWidth="1"/>
    <col min="12568" max="12568" width="3.1640625" style="514" customWidth="1"/>
    <col min="12569" max="12569" width="2.6640625" style="514" customWidth="1"/>
    <col min="12570" max="12570" width="1.6640625" style="514" customWidth="1"/>
    <col min="12571" max="12572" width="2" style="514" customWidth="1"/>
    <col min="12573" max="12573" width="6.5" style="514" customWidth="1"/>
    <col min="12574" max="12808" width="8.6640625" style="514"/>
    <col min="12809" max="12809" width="2.1640625" style="514" customWidth="1"/>
    <col min="12810" max="12810" width="2.08203125" style="514" customWidth="1"/>
    <col min="12811" max="12811" width="1" style="514" customWidth="1"/>
    <col min="12812" max="12812" width="20.4140625" style="514" customWidth="1"/>
    <col min="12813" max="12813" width="1.08203125" style="514" customWidth="1"/>
    <col min="12814" max="12815" width="10.58203125" style="514" customWidth="1"/>
    <col min="12816" max="12816" width="1.58203125" style="514" customWidth="1"/>
    <col min="12817" max="12817" width="6.1640625" style="514" customWidth="1"/>
    <col min="12818" max="12818" width="4" style="514" customWidth="1"/>
    <col min="12819" max="12819" width="3.1640625" style="514" customWidth="1"/>
    <col min="12820" max="12820" width="0.6640625" style="514" customWidth="1"/>
    <col min="12821" max="12821" width="3" style="514" customWidth="1"/>
    <col min="12822" max="12822" width="3.1640625" style="514" customWidth="1"/>
    <col min="12823" max="12823" width="2.6640625" style="514" customWidth="1"/>
    <col min="12824" max="12824" width="3.1640625" style="514" customWidth="1"/>
    <col min="12825" max="12825" width="2.6640625" style="514" customWidth="1"/>
    <col min="12826" max="12826" width="1.6640625" style="514" customWidth="1"/>
    <col min="12827" max="12828" width="2" style="514" customWidth="1"/>
    <col min="12829" max="12829" width="6.5" style="514" customWidth="1"/>
    <col min="12830" max="13064" width="8.6640625" style="514"/>
    <col min="13065" max="13065" width="2.1640625" style="514" customWidth="1"/>
    <col min="13066" max="13066" width="2.08203125" style="514" customWidth="1"/>
    <col min="13067" max="13067" width="1" style="514" customWidth="1"/>
    <col min="13068" max="13068" width="20.4140625" style="514" customWidth="1"/>
    <col min="13069" max="13069" width="1.08203125" style="514" customWidth="1"/>
    <col min="13070" max="13071" width="10.58203125" style="514" customWidth="1"/>
    <col min="13072" max="13072" width="1.58203125" style="514" customWidth="1"/>
    <col min="13073" max="13073" width="6.1640625" style="514" customWidth="1"/>
    <col min="13074" max="13074" width="4" style="514" customWidth="1"/>
    <col min="13075" max="13075" width="3.1640625" style="514" customWidth="1"/>
    <col min="13076" max="13076" width="0.6640625" style="514" customWidth="1"/>
    <col min="13077" max="13077" width="3" style="514" customWidth="1"/>
    <col min="13078" max="13078" width="3.1640625" style="514" customWidth="1"/>
    <col min="13079" max="13079" width="2.6640625" style="514" customWidth="1"/>
    <col min="13080" max="13080" width="3.1640625" style="514" customWidth="1"/>
    <col min="13081" max="13081" width="2.6640625" style="514" customWidth="1"/>
    <col min="13082" max="13082" width="1.6640625" style="514" customWidth="1"/>
    <col min="13083" max="13084" width="2" style="514" customWidth="1"/>
    <col min="13085" max="13085" width="6.5" style="514" customWidth="1"/>
    <col min="13086" max="13320" width="8.6640625" style="514"/>
    <col min="13321" max="13321" width="2.1640625" style="514" customWidth="1"/>
    <col min="13322" max="13322" width="2.08203125" style="514" customWidth="1"/>
    <col min="13323" max="13323" width="1" style="514" customWidth="1"/>
    <col min="13324" max="13324" width="20.4140625" style="514" customWidth="1"/>
    <col min="13325" max="13325" width="1.08203125" style="514" customWidth="1"/>
    <col min="13326" max="13327" width="10.58203125" style="514" customWidth="1"/>
    <col min="13328" max="13328" width="1.58203125" style="514" customWidth="1"/>
    <col min="13329" max="13329" width="6.1640625" style="514" customWidth="1"/>
    <col min="13330" max="13330" width="4" style="514" customWidth="1"/>
    <col min="13331" max="13331" width="3.1640625" style="514" customWidth="1"/>
    <col min="13332" max="13332" width="0.6640625" style="514" customWidth="1"/>
    <col min="13333" max="13333" width="3" style="514" customWidth="1"/>
    <col min="13334" max="13334" width="3.1640625" style="514" customWidth="1"/>
    <col min="13335" max="13335" width="2.6640625" style="514" customWidth="1"/>
    <col min="13336" max="13336" width="3.1640625" style="514" customWidth="1"/>
    <col min="13337" max="13337" width="2.6640625" style="514" customWidth="1"/>
    <col min="13338" max="13338" width="1.6640625" style="514" customWidth="1"/>
    <col min="13339" max="13340" width="2" style="514" customWidth="1"/>
    <col min="13341" max="13341" width="6.5" style="514" customWidth="1"/>
    <col min="13342" max="13576" width="8.6640625" style="514"/>
    <col min="13577" max="13577" width="2.1640625" style="514" customWidth="1"/>
    <col min="13578" max="13578" width="2.08203125" style="514" customWidth="1"/>
    <col min="13579" max="13579" width="1" style="514" customWidth="1"/>
    <col min="13580" max="13580" width="20.4140625" style="514" customWidth="1"/>
    <col min="13581" max="13581" width="1.08203125" style="514" customWidth="1"/>
    <col min="13582" max="13583" width="10.58203125" style="514" customWidth="1"/>
    <col min="13584" max="13584" width="1.58203125" style="514" customWidth="1"/>
    <col min="13585" max="13585" width="6.1640625" style="514" customWidth="1"/>
    <col min="13586" max="13586" width="4" style="514" customWidth="1"/>
    <col min="13587" max="13587" width="3.1640625" style="514" customWidth="1"/>
    <col min="13588" max="13588" width="0.6640625" style="514" customWidth="1"/>
    <col min="13589" max="13589" width="3" style="514" customWidth="1"/>
    <col min="13590" max="13590" width="3.1640625" style="514" customWidth="1"/>
    <col min="13591" max="13591" width="2.6640625" style="514" customWidth="1"/>
    <col min="13592" max="13592" width="3.1640625" style="514" customWidth="1"/>
    <col min="13593" max="13593" width="2.6640625" style="514" customWidth="1"/>
    <col min="13594" max="13594" width="1.6640625" style="514" customWidth="1"/>
    <col min="13595" max="13596" width="2" style="514" customWidth="1"/>
    <col min="13597" max="13597" width="6.5" style="514" customWidth="1"/>
    <col min="13598" max="13832" width="8.6640625" style="514"/>
    <col min="13833" max="13833" width="2.1640625" style="514" customWidth="1"/>
    <col min="13834" max="13834" width="2.08203125" style="514" customWidth="1"/>
    <col min="13835" max="13835" width="1" style="514" customWidth="1"/>
    <col min="13836" max="13836" width="20.4140625" style="514" customWidth="1"/>
    <col min="13837" max="13837" width="1.08203125" style="514" customWidth="1"/>
    <col min="13838" max="13839" width="10.58203125" style="514" customWidth="1"/>
    <col min="13840" max="13840" width="1.58203125" style="514" customWidth="1"/>
    <col min="13841" max="13841" width="6.1640625" style="514" customWidth="1"/>
    <col min="13842" max="13842" width="4" style="514" customWidth="1"/>
    <col min="13843" max="13843" width="3.1640625" style="514" customWidth="1"/>
    <col min="13844" max="13844" width="0.6640625" style="514" customWidth="1"/>
    <col min="13845" max="13845" width="3" style="514" customWidth="1"/>
    <col min="13846" max="13846" width="3.1640625" style="514" customWidth="1"/>
    <col min="13847" max="13847" width="2.6640625" style="514" customWidth="1"/>
    <col min="13848" max="13848" width="3.1640625" style="514" customWidth="1"/>
    <col min="13849" max="13849" width="2.6640625" style="514" customWidth="1"/>
    <col min="13850" max="13850" width="1.6640625" style="514" customWidth="1"/>
    <col min="13851" max="13852" width="2" style="514" customWidth="1"/>
    <col min="13853" max="13853" width="6.5" style="514" customWidth="1"/>
    <col min="13854" max="14088" width="8.6640625" style="514"/>
    <col min="14089" max="14089" width="2.1640625" style="514" customWidth="1"/>
    <col min="14090" max="14090" width="2.08203125" style="514" customWidth="1"/>
    <col min="14091" max="14091" width="1" style="514" customWidth="1"/>
    <col min="14092" max="14092" width="20.4140625" style="514" customWidth="1"/>
    <col min="14093" max="14093" width="1.08203125" style="514" customWidth="1"/>
    <col min="14094" max="14095" width="10.58203125" style="514" customWidth="1"/>
    <col min="14096" max="14096" width="1.58203125" style="514" customWidth="1"/>
    <col min="14097" max="14097" width="6.1640625" style="514" customWidth="1"/>
    <col min="14098" max="14098" width="4" style="514" customWidth="1"/>
    <col min="14099" max="14099" width="3.1640625" style="514" customWidth="1"/>
    <col min="14100" max="14100" width="0.6640625" style="514" customWidth="1"/>
    <col min="14101" max="14101" width="3" style="514" customWidth="1"/>
    <col min="14102" max="14102" width="3.1640625" style="514" customWidth="1"/>
    <col min="14103" max="14103" width="2.6640625" style="514" customWidth="1"/>
    <col min="14104" max="14104" width="3.1640625" style="514" customWidth="1"/>
    <col min="14105" max="14105" width="2.6640625" style="514" customWidth="1"/>
    <col min="14106" max="14106" width="1.6640625" style="514" customWidth="1"/>
    <col min="14107" max="14108" width="2" style="514" customWidth="1"/>
    <col min="14109" max="14109" width="6.5" style="514" customWidth="1"/>
    <col min="14110" max="14344" width="8.6640625" style="514"/>
    <col min="14345" max="14345" width="2.1640625" style="514" customWidth="1"/>
    <col min="14346" max="14346" width="2.08203125" style="514" customWidth="1"/>
    <col min="14347" max="14347" width="1" style="514" customWidth="1"/>
    <col min="14348" max="14348" width="20.4140625" style="514" customWidth="1"/>
    <col min="14349" max="14349" width="1.08203125" style="514" customWidth="1"/>
    <col min="14350" max="14351" width="10.58203125" style="514" customWidth="1"/>
    <col min="14352" max="14352" width="1.58203125" style="514" customWidth="1"/>
    <col min="14353" max="14353" width="6.1640625" style="514" customWidth="1"/>
    <col min="14354" max="14354" width="4" style="514" customWidth="1"/>
    <col min="14355" max="14355" width="3.1640625" style="514" customWidth="1"/>
    <col min="14356" max="14356" width="0.6640625" style="514" customWidth="1"/>
    <col min="14357" max="14357" width="3" style="514" customWidth="1"/>
    <col min="14358" max="14358" width="3.1640625" style="514" customWidth="1"/>
    <col min="14359" max="14359" width="2.6640625" style="514" customWidth="1"/>
    <col min="14360" max="14360" width="3.1640625" style="514" customWidth="1"/>
    <col min="14361" max="14361" width="2.6640625" style="514" customWidth="1"/>
    <col min="14362" max="14362" width="1.6640625" style="514" customWidth="1"/>
    <col min="14363" max="14364" width="2" style="514" customWidth="1"/>
    <col min="14365" max="14365" width="6.5" style="514" customWidth="1"/>
    <col min="14366" max="14600" width="8.6640625" style="514"/>
    <col min="14601" max="14601" width="2.1640625" style="514" customWidth="1"/>
    <col min="14602" max="14602" width="2.08203125" style="514" customWidth="1"/>
    <col min="14603" max="14603" width="1" style="514" customWidth="1"/>
    <col min="14604" max="14604" width="20.4140625" style="514" customWidth="1"/>
    <col min="14605" max="14605" width="1.08203125" style="514" customWidth="1"/>
    <col min="14606" max="14607" width="10.58203125" style="514" customWidth="1"/>
    <col min="14608" max="14608" width="1.58203125" style="514" customWidth="1"/>
    <col min="14609" max="14609" width="6.1640625" style="514" customWidth="1"/>
    <col min="14610" max="14610" width="4" style="514" customWidth="1"/>
    <col min="14611" max="14611" width="3.1640625" style="514" customWidth="1"/>
    <col min="14612" max="14612" width="0.6640625" style="514" customWidth="1"/>
    <col min="14613" max="14613" width="3" style="514" customWidth="1"/>
    <col min="14614" max="14614" width="3.1640625" style="514" customWidth="1"/>
    <col min="14615" max="14615" width="2.6640625" style="514" customWidth="1"/>
    <col min="14616" max="14616" width="3.1640625" style="514" customWidth="1"/>
    <col min="14617" max="14617" width="2.6640625" style="514" customWidth="1"/>
    <col min="14618" max="14618" width="1.6640625" style="514" customWidth="1"/>
    <col min="14619" max="14620" width="2" style="514" customWidth="1"/>
    <col min="14621" max="14621" width="6.5" style="514" customWidth="1"/>
    <col min="14622" max="14856" width="8.6640625" style="514"/>
    <col min="14857" max="14857" width="2.1640625" style="514" customWidth="1"/>
    <col min="14858" max="14858" width="2.08203125" style="514" customWidth="1"/>
    <col min="14859" max="14859" width="1" style="514" customWidth="1"/>
    <col min="14860" max="14860" width="20.4140625" style="514" customWidth="1"/>
    <col min="14861" max="14861" width="1.08203125" style="514" customWidth="1"/>
    <col min="14862" max="14863" width="10.58203125" style="514" customWidth="1"/>
    <col min="14864" max="14864" width="1.58203125" style="514" customWidth="1"/>
    <col min="14865" max="14865" width="6.1640625" style="514" customWidth="1"/>
    <col min="14866" max="14866" width="4" style="514" customWidth="1"/>
    <col min="14867" max="14867" width="3.1640625" style="514" customWidth="1"/>
    <col min="14868" max="14868" width="0.6640625" style="514" customWidth="1"/>
    <col min="14869" max="14869" width="3" style="514" customWidth="1"/>
    <col min="14870" max="14870" width="3.1640625" style="514" customWidth="1"/>
    <col min="14871" max="14871" width="2.6640625" style="514" customWidth="1"/>
    <col min="14872" max="14872" width="3.1640625" style="514" customWidth="1"/>
    <col min="14873" max="14873" width="2.6640625" style="514" customWidth="1"/>
    <col min="14874" max="14874" width="1.6640625" style="514" customWidth="1"/>
    <col min="14875" max="14876" width="2" style="514" customWidth="1"/>
    <col min="14877" max="14877" width="6.5" style="514" customWidth="1"/>
    <col min="14878" max="15112" width="8.6640625" style="514"/>
    <col min="15113" max="15113" width="2.1640625" style="514" customWidth="1"/>
    <col min="15114" max="15114" width="2.08203125" style="514" customWidth="1"/>
    <col min="15115" max="15115" width="1" style="514" customWidth="1"/>
    <col min="15116" max="15116" width="20.4140625" style="514" customWidth="1"/>
    <col min="15117" max="15117" width="1.08203125" style="514" customWidth="1"/>
    <col min="15118" max="15119" width="10.58203125" style="514" customWidth="1"/>
    <col min="15120" max="15120" width="1.58203125" style="514" customWidth="1"/>
    <col min="15121" max="15121" width="6.1640625" style="514" customWidth="1"/>
    <col min="15122" max="15122" width="4" style="514" customWidth="1"/>
    <col min="15123" max="15123" width="3.1640625" style="514" customWidth="1"/>
    <col min="15124" max="15124" width="0.6640625" style="514" customWidth="1"/>
    <col min="15125" max="15125" width="3" style="514" customWidth="1"/>
    <col min="15126" max="15126" width="3.1640625" style="514" customWidth="1"/>
    <col min="15127" max="15127" width="2.6640625" style="514" customWidth="1"/>
    <col min="15128" max="15128" width="3.1640625" style="514" customWidth="1"/>
    <col min="15129" max="15129" width="2.6640625" style="514" customWidth="1"/>
    <col min="15130" max="15130" width="1.6640625" style="514" customWidth="1"/>
    <col min="15131" max="15132" width="2" style="514" customWidth="1"/>
    <col min="15133" max="15133" width="6.5" style="514" customWidth="1"/>
    <col min="15134" max="15368" width="8.6640625" style="514"/>
    <col min="15369" max="15369" width="2.1640625" style="514" customWidth="1"/>
    <col min="15370" max="15370" width="2.08203125" style="514" customWidth="1"/>
    <col min="15371" max="15371" width="1" style="514" customWidth="1"/>
    <col min="15372" max="15372" width="20.4140625" style="514" customWidth="1"/>
    <col min="15373" max="15373" width="1.08203125" style="514" customWidth="1"/>
    <col min="15374" max="15375" width="10.58203125" style="514" customWidth="1"/>
    <col min="15376" max="15376" width="1.58203125" style="514" customWidth="1"/>
    <col min="15377" max="15377" width="6.1640625" style="514" customWidth="1"/>
    <col min="15378" max="15378" width="4" style="514" customWidth="1"/>
    <col min="15379" max="15379" width="3.1640625" style="514" customWidth="1"/>
    <col min="15380" max="15380" width="0.6640625" style="514" customWidth="1"/>
    <col min="15381" max="15381" width="3" style="514" customWidth="1"/>
    <col min="15382" max="15382" width="3.1640625" style="514" customWidth="1"/>
    <col min="15383" max="15383" width="2.6640625" style="514" customWidth="1"/>
    <col min="15384" max="15384" width="3.1640625" style="514" customWidth="1"/>
    <col min="15385" max="15385" width="2.6640625" style="514" customWidth="1"/>
    <col min="15386" max="15386" width="1.6640625" style="514" customWidth="1"/>
    <col min="15387" max="15388" width="2" style="514" customWidth="1"/>
    <col min="15389" max="15389" width="6.5" style="514" customWidth="1"/>
    <col min="15390" max="15624" width="8.6640625" style="514"/>
    <col min="15625" max="15625" width="2.1640625" style="514" customWidth="1"/>
    <col min="15626" max="15626" width="2.08203125" style="514" customWidth="1"/>
    <col min="15627" max="15627" width="1" style="514" customWidth="1"/>
    <col min="15628" max="15628" width="20.4140625" style="514" customWidth="1"/>
    <col min="15629" max="15629" width="1.08203125" style="514" customWidth="1"/>
    <col min="15630" max="15631" width="10.58203125" style="514" customWidth="1"/>
    <col min="15632" max="15632" width="1.58203125" style="514" customWidth="1"/>
    <col min="15633" max="15633" width="6.1640625" style="514" customWidth="1"/>
    <col min="15634" max="15634" width="4" style="514" customWidth="1"/>
    <col min="15635" max="15635" width="3.1640625" style="514" customWidth="1"/>
    <col min="15636" max="15636" width="0.6640625" style="514" customWidth="1"/>
    <col min="15637" max="15637" width="3" style="514" customWidth="1"/>
    <col min="15638" max="15638" width="3.1640625" style="514" customWidth="1"/>
    <col min="15639" max="15639" width="2.6640625" style="514" customWidth="1"/>
    <col min="15640" max="15640" width="3.1640625" style="514" customWidth="1"/>
    <col min="15641" max="15641" width="2.6640625" style="514" customWidth="1"/>
    <col min="15642" max="15642" width="1.6640625" style="514" customWidth="1"/>
    <col min="15643" max="15644" width="2" style="514" customWidth="1"/>
    <col min="15645" max="15645" width="6.5" style="514" customWidth="1"/>
    <col min="15646" max="15880" width="8.6640625" style="514"/>
    <col min="15881" max="15881" width="2.1640625" style="514" customWidth="1"/>
    <col min="15882" max="15882" width="2.08203125" style="514" customWidth="1"/>
    <col min="15883" max="15883" width="1" style="514" customWidth="1"/>
    <col min="15884" max="15884" width="20.4140625" style="514" customWidth="1"/>
    <col min="15885" max="15885" width="1.08203125" style="514" customWidth="1"/>
    <col min="15886" max="15887" width="10.58203125" style="514" customWidth="1"/>
    <col min="15888" max="15888" width="1.58203125" style="514" customWidth="1"/>
    <col min="15889" max="15889" width="6.1640625" style="514" customWidth="1"/>
    <col min="15890" max="15890" width="4" style="514" customWidth="1"/>
    <col min="15891" max="15891" width="3.1640625" style="514" customWidth="1"/>
    <col min="15892" max="15892" width="0.6640625" style="514" customWidth="1"/>
    <col min="15893" max="15893" width="3" style="514" customWidth="1"/>
    <col min="15894" max="15894" width="3.1640625" style="514" customWidth="1"/>
    <col min="15895" max="15895" width="2.6640625" style="514" customWidth="1"/>
    <col min="15896" max="15896" width="3.1640625" style="514" customWidth="1"/>
    <col min="15897" max="15897" width="2.6640625" style="514" customWidth="1"/>
    <col min="15898" max="15898" width="1.6640625" style="514" customWidth="1"/>
    <col min="15899" max="15900" width="2" style="514" customWidth="1"/>
    <col min="15901" max="15901" width="6.5" style="514" customWidth="1"/>
    <col min="15902" max="16136" width="8.6640625" style="514"/>
    <col min="16137" max="16137" width="2.1640625" style="514" customWidth="1"/>
    <col min="16138" max="16138" width="2.08203125" style="514" customWidth="1"/>
    <col min="16139" max="16139" width="1" style="514" customWidth="1"/>
    <col min="16140" max="16140" width="20.4140625" style="514" customWidth="1"/>
    <col min="16141" max="16141" width="1.08203125" style="514" customWidth="1"/>
    <col min="16142" max="16143" width="10.58203125" style="514" customWidth="1"/>
    <col min="16144" max="16144" width="1.58203125" style="514" customWidth="1"/>
    <col min="16145" max="16145" width="6.1640625" style="514" customWidth="1"/>
    <col min="16146" max="16146" width="4" style="514" customWidth="1"/>
    <col min="16147" max="16147" width="3.1640625" style="514" customWidth="1"/>
    <col min="16148" max="16148" width="0.6640625" style="514" customWidth="1"/>
    <col min="16149" max="16149" width="3" style="514" customWidth="1"/>
    <col min="16150" max="16150" width="3.1640625" style="514" customWidth="1"/>
    <col min="16151" max="16151" width="2.6640625" style="514" customWidth="1"/>
    <col min="16152" max="16152" width="3.1640625" style="514" customWidth="1"/>
    <col min="16153" max="16153" width="2.6640625" style="514" customWidth="1"/>
    <col min="16154" max="16154" width="1.6640625" style="514" customWidth="1"/>
    <col min="16155" max="16156" width="2" style="514" customWidth="1"/>
    <col min="16157" max="16157" width="6.5" style="514" customWidth="1"/>
    <col min="16158" max="16384" width="8.6640625" style="514"/>
  </cols>
  <sheetData>
    <row r="1" spans="2:63" ht="20.25" customHeight="1">
      <c r="B1" s="513" t="s">
        <v>387</v>
      </c>
      <c r="AB1" s="513" t="s">
        <v>387</v>
      </c>
    </row>
    <row r="2" spans="2:63" ht="12" customHeight="1">
      <c r="U2" s="516"/>
      <c r="Y2" s="516"/>
      <c r="AU2" s="516"/>
      <c r="AY2" s="516"/>
    </row>
    <row r="3" spans="2:63">
      <c r="S3" s="517" t="s">
        <v>61</v>
      </c>
      <c r="T3" s="26"/>
      <c r="U3" s="518" t="s">
        <v>338</v>
      </c>
      <c r="V3" s="26"/>
      <c r="W3" s="518" t="s">
        <v>339</v>
      </c>
      <c r="X3" s="40"/>
      <c r="Y3" s="518" t="s">
        <v>340</v>
      </c>
      <c r="AS3" s="517" t="s">
        <v>61</v>
      </c>
      <c r="AT3" s="518"/>
      <c r="AU3" s="518" t="s">
        <v>338</v>
      </c>
      <c r="AV3" s="518"/>
      <c r="AW3" s="518" t="s">
        <v>339</v>
      </c>
      <c r="AX3" s="519"/>
      <c r="AY3" s="518" t="s">
        <v>340</v>
      </c>
    </row>
    <row r="4" spans="2:63" s="521" customFormat="1" ht="8" customHeight="1">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B4" s="522"/>
      <c r="AC4" s="522"/>
      <c r="AD4" s="522"/>
      <c r="AE4" s="522"/>
      <c r="AF4" s="522"/>
      <c r="AG4" s="522"/>
      <c r="AH4" s="522"/>
      <c r="AI4" s="522"/>
      <c r="AJ4" s="522"/>
      <c r="AK4" s="522"/>
      <c r="AL4" s="522"/>
      <c r="AM4" s="522"/>
      <c r="AN4" s="522"/>
      <c r="AO4" s="522"/>
      <c r="AP4" s="522"/>
      <c r="AQ4" s="522"/>
      <c r="AR4" s="522"/>
      <c r="AS4" s="522"/>
      <c r="AT4" s="522"/>
      <c r="AU4" s="522"/>
      <c r="AV4" s="522"/>
      <c r="AW4" s="522"/>
      <c r="AX4" s="522"/>
      <c r="AY4" s="522"/>
      <c r="AZ4" s="522"/>
    </row>
    <row r="5" spans="2:63" ht="13.5" customHeight="1">
      <c r="O5" s="514" t="s">
        <v>679</v>
      </c>
      <c r="P5" s="398"/>
      <c r="Q5" s="427"/>
      <c r="R5" s="427"/>
      <c r="S5" s="427"/>
      <c r="T5" s="427"/>
      <c r="U5" s="466"/>
      <c r="V5" s="466"/>
      <c r="W5" s="466"/>
      <c r="X5" s="466"/>
      <c r="Y5" s="466"/>
      <c r="Z5" s="523"/>
      <c r="AO5" s="514" t="s">
        <v>679</v>
      </c>
      <c r="AP5" s="398"/>
      <c r="AQ5" s="427"/>
      <c r="AR5" s="427"/>
      <c r="AS5" s="427"/>
      <c r="AT5" s="427"/>
      <c r="AU5" s="466"/>
      <c r="AV5" s="466"/>
      <c r="AW5" s="466"/>
      <c r="AX5" s="466"/>
      <c r="AY5" s="466"/>
      <c r="AZ5" s="523"/>
      <c r="BA5" s="524"/>
      <c r="BB5" s="516"/>
      <c r="BC5" s="516"/>
    </row>
    <row r="6" spans="2:63" ht="13.5" customHeight="1">
      <c r="C6" s="514" t="s">
        <v>341</v>
      </c>
      <c r="O6" s="1352" t="s">
        <v>342</v>
      </c>
      <c r="P6" s="1353"/>
      <c r="Q6" s="467" t="s">
        <v>519</v>
      </c>
      <c r="R6" s="1449" t="str">
        <f>IF(基本情報入力シート!E14="","",基本情報入力シート!E14)</f>
        <v/>
      </c>
      <c r="S6" s="1449"/>
      <c r="T6" s="1449"/>
      <c r="U6" s="1449"/>
      <c r="V6" s="1449"/>
      <c r="W6" s="1449"/>
      <c r="X6" s="1449"/>
      <c r="Y6" s="1449"/>
      <c r="Z6" s="525"/>
      <c r="AC6" s="514" t="s">
        <v>341</v>
      </c>
      <c r="AO6" s="1352" t="s">
        <v>342</v>
      </c>
      <c r="AP6" s="1488"/>
      <c r="AQ6" s="467" t="s">
        <v>519</v>
      </c>
      <c r="AR6" s="1491" t="s">
        <v>520</v>
      </c>
      <c r="AS6" s="1491"/>
      <c r="AT6" s="1491"/>
      <c r="AU6" s="1491"/>
      <c r="AV6" s="1491"/>
      <c r="AW6" s="1491"/>
      <c r="AX6" s="1491"/>
      <c r="AY6" s="1491"/>
      <c r="AZ6" s="525"/>
      <c r="BA6" s="118"/>
      <c r="BB6" s="524"/>
      <c r="BC6" s="524"/>
      <c r="BD6" s="427"/>
    </row>
    <row r="7" spans="2:63" ht="13.5" customHeight="1">
      <c r="O7" s="1352"/>
      <c r="P7" s="1353"/>
      <c r="Q7" s="1448" t="str">
        <f>IF(基本情報入力シート!E15="","",基本情報入力シート!E15)</f>
        <v/>
      </c>
      <c r="R7" s="1448"/>
      <c r="S7" s="1448"/>
      <c r="T7" s="1448"/>
      <c r="U7" s="1448"/>
      <c r="V7" s="1448"/>
      <c r="W7" s="1448"/>
      <c r="X7" s="1448"/>
      <c r="Y7" s="1448"/>
      <c r="Z7" s="407"/>
      <c r="AO7" s="1352"/>
      <c r="AP7" s="1488"/>
      <c r="AQ7" s="1448" t="s">
        <v>449</v>
      </c>
      <c r="AR7" s="1448"/>
      <c r="AS7" s="1448"/>
      <c r="AT7" s="1448"/>
      <c r="AU7" s="1448"/>
      <c r="AV7" s="1448"/>
      <c r="AW7" s="1448"/>
      <c r="AX7" s="1448"/>
      <c r="AY7" s="1448"/>
      <c r="AZ7" s="407"/>
      <c r="BA7" s="526"/>
      <c r="BB7" s="118"/>
      <c r="BC7" s="524"/>
      <c r="BD7" s="427"/>
    </row>
    <row r="8" spans="2:63" ht="13.5" customHeight="1">
      <c r="C8" s="514" t="s">
        <v>388</v>
      </c>
      <c r="E8" s="513"/>
      <c r="F8" s="513"/>
      <c r="G8" s="513"/>
      <c r="H8" s="513"/>
      <c r="I8" s="513"/>
      <c r="J8" s="513"/>
      <c r="O8" s="1352" t="s">
        <v>345</v>
      </c>
      <c r="P8" s="1353"/>
      <c r="Q8" s="1448" t="str">
        <f>IF(基本情報入力シート!E13="","",基本情報入力シート!E13)</f>
        <v/>
      </c>
      <c r="R8" s="1448"/>
      <c r="S8" s="1448"/>
      <c r="T8" s="1448"/>
      <c r="U8" s="1448"/>
      <c r="V8" s="1448"/>
      <c r="W8" s="1448"/>
      <c r="X8" s="1448"/>
      <c r="Y8" s="1448"/>
      <c r="Z8" s="525"/>
      <c r="AC8" s="514" t="s">
        <v>388</v>
      </c>
      <c r="AE8" s="513"/>
      <c r="AF8" s="513"/>
      <c r="AG8" s="513"/>
      <c r="AH8" s="513"/>
      <c r="AI8" s="513"/>
      <c r="AJ8" s="513"/>
      <c r="AO8" s="1352" t="s">
        <v>345</v>
      </c>
      <c r="AP8" s="1488"/>
      <c r="AQ8" s="1448" t="s">
        <v>894</v>
      </c>
      <c r="AR8" s="1448"/>
      <c r="AS8" s="1448"/>
      <c r="AT8" s="1448"/>
      <c r="AU8" s="1448"/>
      <c r="AV8" s="1448"/>
      <c r="AW8" s="1448"/>
      <c r="AX8" s="1448"/>
      <c r="AY8" s="1448"/>
      <c r="AZ8" s="525"/>
      <c r="BA8" s="118"/>
      <c r="BB8" s="526"/>
      <c r="BC8" s="524"/>
      <c r="BD8" s="427"/>
    </row>
    <row r="9" spans="2:63" ht="23" customHeight="1">
      <c r="D9" s="513"/>
      <c r="E9" s="513"/>
      <c r="F9" s="513"/>
      <c r="G9" s="513"/>
      <c r="H9" s="513"/>
      <c r="I9" s="513"/>
      <c r="J9" s="513"/>
      <c r="O9" s="1348" t="s">
        <v>346</v>
      </c>
      <c r="P9" s="1349"/>
      <c r="Q9" s="1450" t="str">
        <f>IF(基本情報入力シート!E21="","",基本情報入力シート!E21)</f>
        <v/>
      </c>
      <c r="R9" s="1450"/>
      <c r="S9" s="1450"/>
      <c r="T9" s="1450"/>
      <c r="U9" s="1450" t="str">
        <f>IF(基本情報入力シート!E23="","",基本情報入力シート!E23)</f>
        <v/>
      </c>
      <c r="V9" s="1450"/>
      <c r="W9" s="1450"/>
      <c r="X9" s="1450"/>
      <c r="Y9" s="1450"/>
      <c r="Z9" s="407"/>
      <c r="AD9" s="513"/>
      <c r="AE9" s="513"/>
      <c r="AF9" s="513"/>
      <c r="AG9" s="513"/>
      <c r="AH9" s="513"/>
      <c r="AI9" s="513"/>
      <c r="AJ9" s="513"/>
      <c r="AO9" s="1348" t="s">
        <v>346</v>
      </c>
      <c r="AP9" s="1349"/>
      <c r="AQ9" s="1450" t="s">
        <v>713</v>
      </c>
      <c r="AR9" s="1450"/>
      <c r="AS9" s="1450"/>
      <c r="AT9" s="1450"/>
      <c r="AU9" s="1450" t="s">
        <v>895</v>
      </c>
      <c r="AV9" s="1450"/>
      <c r="AW9" s="1450"/>
      <c r="AX9" s="1450"/>
      <c r="AY9" s="1450"/>
      <c r="AZ9" s="407"/>
      <c r="BA9" s="526"/>
      <c r="BB9" s="118"/>
      <c r="BC9" s="524"/>
      <c r="BD9" s="427"/>
    </row>
    <row r="10" spans="2:63" ht="5" customHeight="1">
      <c r="D10" s="513"/>
      <c r="E10" s="513"/>
      <c r="F10" s="513"/>
      <c r="G10" s="513"/>
      <c r="H10" s="513"/>
      <c r="I10" s="513"/>
      <c r="J10" s="513"/>
      <c r="O10" s="404"/>
      <c r="P10" s="405"/>
      <c r="Q10" s="468"/>
      <c r="R10" s="468"/>
      <c r="S10" s="468"/>
      <c r="T10" s="468"/>
      <c r="U10" s="468"/>
      <c r="V10" s="468"/>
      <c r="W10" s="468"/>
      <c r="X10" s="468"/>
      <c r="Y10" s="468"/>
      <c r="Z10" s="407"/>
      <c r="AD10" s="513"/>
      <c r="AE10" s="513"/>
      <c r="AF10" s="513"/>
      <c r="AG10" s="513"/>
      <c r="AH10" s="513"/>
      <c r="AI10" s="513"/>
      <c r="AJ10" s="513"/>
      <c r="AO10" s="404"/>
      <c r="AP10" s="405"/>
      <c r="AQ10" s="468"/>
      <c r="AR10" s="468"/>
      <c r="AS10" s="468"/>
      <c r="AT10" s="468"/>
      <c r="AU10" s="468"/>
      <c r="AV10" s="468"/>
      <c r="AW10" s="468"/>
      <c r="AX10" s="468"/>
      <c r="AY10" s="468"/>
      <c r="AZ10" s="407"/>
      <c r="BA10" s="527"/>
      <c r="BB10" s="118"/>
      <c r="BC10" s="524"/>
      <c r="BD10" s="427"/>
    </row>
    <row r="11" spans="2:63" s="398" customFormat="1" ht="16.25" customHeight="1">
      <c r="O11" s="398" t="s">
        <v>591</v>
      </c>
      <c r="U11" s="402"/>
      <c r="V11" s="402"/>
      <c r="W11" s="402"/>
      <c r="X11" s="402"/>
      <c r="Y11" s="402"/>
      <c r="Z11" s="399"/>
      <c r="AO11" s="398" t="s">
        <v>591</v>
      </c>
      <c r="AU11" s="402"/>
      <c r="AV11" s="402"/>
      <c r="AW11" s="402"/>
      <c r="AX11" s="402"/>
      <c r="AY11" s="402"/>
      <c r="AZ11" s="399"/>
      <c r="BA11" s="402"/>
      <c r="BB11" s="402"/>
      <c r="BI11" s="402"/>
      <c r="BJ11" s="402"/>
      <c r="BK11" s="402"/>
    </row>
    <row r="12" spans="2:63" s="398" customFormat="1" ht="13.5" customHeight="1">
      <c r="O12" s="1352" t="s">
        <v>342</v>
      </c>
      <c r="P12" s="1352"/>
      <c r="Q12" s="407" t="s">
        <v>519</v>
      </c>
      <c r="R12" s="1351" t="str">
        <f>IF(基本情報入力シート!$E$33="","",基本情報入力シート!$E$33)</f>
        <v/>
      </c>
      <c r="S12" s="1351"/>
      <c r="T12" s="1351"/>
      <c r="U12" s="1351"/>
      <c r="V12" s="1351"/>
      <c r="W12" s="1351"/>
      <c r="X12" s="1351"/>
      <c r="Y12" s="1351"/>
      <c r="Z12" s="399"/>
      <c r="AO12" s="1352" t="s">
        <v>342</v>
      </c>
      <c r="AP12" s="1352"/>
      <c r="AQ12" s="407" t="s">
        <v>519</v>
      </c>
      <c r="AR12" s="403" t="s">
        <v>342</v>
      </c>
      <c r="AS12" s="403"/>
      <c r="AT12" s="407" t="s">
        <v>519</v>
      </c>
      <c r="AU12" s="1165" t="s">
        <v>448</v>
      </c>
      <c r="AV12" s="1165"/>
      <c r="AW12" s="1165"/>
      <c r="AX12" s="1165"/>
      <c r="AY12" s="1165"/>
      <c r="AZ12" s="1165"/>
      <c r="BA12" s="1165"/>
      <c r="BB12" s="1165"/>
      <c r="BC12" s="407"/>
      <c r="BD12" s="1165"/>
      <c r="BE12" s="1165"/>
      <c r="BF12" s="1165"/>
      <c r="BG12" s="1165"/>
      <c r="BH12" s="1165"/>
      <c r="BI12" s="1165"/>
      <c r="BJ12" s="1165"/>
      <c r="BK12" s="1165"/>
    </row>
    <row r="13" spans="2:63" s="398" customFormat="1" ht="13.5" customHeight="1">
      <c r="O13" s="1352"/>
      <c r="P13" s="1352"/>
      <c r="Q13" s="1354" t="str">
        <f>IF(基本情報入力シート!$E$34="","",基本情報入力シート!$E$34)</f>
        <v/>
      </c>
      <c r="R13" s="1354"/>
      <c r="S13" s="1354"/>
      <c r="T13" s="1354"/>
      <c r="U13" s="1354"/>
      <c r="V13" s="1354"/>
      <c r="W13" s="1354"/>
      <c r="X13" s="1354"/>
      <c r="Y13" s="1354"/>
      <c r="Z13" s="399"/>
      <c r="AO13" s="1352"/>
      <c r="AP13" s="1352"/>
      <c r="AR13" s="403"/>
      <c r="AS13" s="403"/>
      <c r="AT13" s="1354" t="s">
        <v>593</v>
      </c>
      <c r="AU13" s="1354"/>
      <c r="AV13" s="1354"/>
      <c r="AW13" s="1354"/>
      <c r="AX13" s="1354"/>
      <c r="AY13" s="1354"/>
      <c r="AZ13" s="1354"/>
      <c r="BA13" s="1354"/>
      <c r="BB13" s="1354"/>
      <c r="BC13" s="1354"/>
      <c r="BD13" s="1354"/>
      <c r="BE13" s="1354"/>
      <c r="BF13" s="1354"/>
      <c r="BG13" s="1354"/>
      <c r="BH13" s="1354"/>
      <c r="BI13" s="1354"/>
      <c r="BJ13" s="1354"/>
      <c r="BK13" s="1354"/>
    </row>
    <row r="14" spans="2:63" s="398" customFormat="1" ht="13.5" customHeight="1">
      <c r="O14" s="1352" t="s">
        <v>345</v>
      </c>
      <c r="P14" s="1352"/>
      <c r="Q14" s="1354" t="str">
        <f>IF(基本情報入力シート!$E$32="","",基本情報入力シート!$E$32)</f>
        <v/>
      </c>
      <c r="R14" s="1354"/>
      <c r="S14" s="1354"/>
      <c r="T14" s="1354"/>
      <c r="U14" s="1354"/>
      <c r="V14" s="1354"/>
      <c r="W14" s="1354"/>
      <c r="X14" s="1354"/>
      <c r="Y14" s="1354"/>
      <c r="Z14" s="399"/>
      <c r="AO14" s="1352" t="s">
        <v>345</v>
      </c>
      <c r="AP14" s="1352"/>
      <c r="AR14" s="403" t="s">
        <v>345</v>
      </c>
      <c r="AS14" s="403"/>
      <c r="AT14" s="1354" t="s">
        <v>592</v>
      </c>
      <c r="AU14" s="1354"/>
      <c r="AV14" s="1354"/>
      <c r="AW14" s="1354"/>
      <c r="AX14" s="1354"/>
      <c r="AY14" s="1354"/>
      <c r="AZ14" s="1354"/>
      <c r="BA14" s="1354"/>
      <c r="BB14" s="1354"/>
      <c r="BC14" s="1354"/>
      <c r="BD14" s="1354"/>
      <c r="BE14" s="1354"/>
      <c r="BF14" s="1354"/>
      <c r="BG14" s="1354"/>
      <c r="BH14" s="1354"/>
      <c r="BI14" s="1354"/>
      <c r="BJ14" s="1354"/>
      <c r="BK14" s="1354"/>
    </row>
    <row r="15" spans="2:63" s="398" customFormat="1" ht="26.5" customHeight="1">
      <c r="O15" s="1348" t="s">
        <v>346</v>
      </c>
      <c r="P15" s="1348"/>
      <c r="Q15" s="1350" t="str">
        <f>IF(基本情報入力シート!$E$39="","",基本情報入力シート!$E$39)</f>
        <v/>
      </c>
      <c r="R15" s="1350"/>
      <c r="S15" s="1350"/>
      <c r="T15" s="1350" t="str">
        <f>IF(基本情報入力シート!$E$41="","",基本情報入力シート!$E$41)</f>
        <v/>
      </c>
      <c r="U15" s="1350"/>
      <c r="V15" s="1350"/>
      <c r="W15" s="1350"/>
      <c r="X15" s="1350"/>
      <c r="Y15" s="406"/>
      <c r="Z15" s="399"/>
      <c r="AO15" s="1348" t="s">
        <v>346</v>
      </c>
      <c r="AP15" s="1348"/>
      <c r="AQ15" s="1350" t="s">
        <v>713</v>
      </c>
      <c r="AR15" s="1350"/>
      <c r="AS15" s="1350"/>
      <c r="AT15" s="406" t="s">
        <v>438</v>
      </c>
      <c r="AU15" s="406"/>
      <c r="AV15" s="406"/>
      <c r="AW15" s="1350" t="s">
        <v>594</v>
      </c>
      <c r="AX15" s="1350"/>
      <c r="AY15" s="1350"/>
      <c r="AZ15" s="1350"/>
      <c r="BA15" s="1350"/>
      <c r="BB15" s="406"/>
      <c r="BC15" s="1350"/>
      <c r="BD15" s="1350"/>
      <c r="BE15" s="1350"/>
      <c r="BF15" s="1350"/>
      <c r="BG15" s="1350"/>
      <c r="BH15" s="1350"/>
      <c r="BI15" s="1350"/>
      <c r="BJ15" s="1350"/>
      <c r="BK15" s="406"/>
    </row>
    <row r="16" spans="2:63" ht="3.5" customHeight="1">
      <c r="O16" s="398"/>
      <c r="P16" s="398"/>
      <c r="Q16" s="1450"/>
      <c r="R16" s="1450"/>
      <c r="S16" s="1450"/>
      <c r="T16" s="1450"/>
      <c r="U16" s="1450"/>
      <c r="V16" s="1450"/>
      <c r="W16" s="1450"/>
      <c r="X16" s="1450"/>
      <c r="Y16" s="1450"/>
      <c r="Z16" s="407"/>
      <c r="AO16" s="398"/>
      <c r="AP16" s="398"/>
      <c r="AQ16" s="1450"/>
      <c r="AR16" s="1450"/>
      <c r="AS16" s="1450"/>
      <c r="AT16" s="1450"/>
      <c r="AU16" s="1450"/>
      <c r="AV16" s="1450"/>
      <c r="AW16" s="1450"/>
      <c r="AX16" s="1450"/>
      <c r="AY16" s="1450"/>
      <c r="AZ16" s="407"/>
      <c r="BA16" s="118"/>
      <c r="BB16" s="526"/>
      <c r="BC16" s="524"/>
      <c r="BD16" s="427"/>
    </row>
    <row r="17" spans="2:53" ht="13.5" customHeight="1">
      <c r="O17" s="398" t="s">
        <v>518</v>
      </c>
      <c r="P17" s="398"/>
      <c r="Q17" s="427"/>
      <c r="R17" s="427"/>
      <c r="S17" s="427"/>
      <c r="T17" s="427"/>
      <c r="U17" s="466"/>
      <c r="V17" s="466"/>
      <c r="W17" s="466"/>
      <c r="X17" s="466"/>
      <c r="Y17" s="466"/>
      <c r="Z17" s="523"/>
      <c r="AO17" s="398" t="s">
        <v>518</v>
      </c>
      <c r="AP17" s="398"/>
      <c r="AQ17" s="427"/>
      <c r="AR17" s="427"/>
      <c r="AS17" s="427"/>
      <c r="AT17" s="427"/>
      <c r="AU17" s="466"/>
      <c r="AV17" s="466"/>
      <c r="AW17" s="466"/>
      <c r="AX17" s="466"/>
      <c r="AY17" s="466"/>
      <c r="AZ17" s="523"/>
      <c r="BA17" s="524"/>
    </row>
    <row r="18" spans="2:53" ht="13.5" customHeight="1">
      <c r="O18" s="1352" t="s">
        <v>342</v>
      </c>
      <c r="P18" s="1353"/>
      <c r="Q18" s="467" t="s">
        <v>519</v>
      </c>
      <c r="R18" s="1449" t="str">
        <f>IF(基本情報入力シート!E52="","",基本情報入力シート!E52)</f>
        <v/>
      </c>
      <c r="S18" s="1449"/>
      <c r="T18" s="1449"/>
      <c r="U18" s="1449"/>
      <c r="V18" s="1449"/>
      <c r="W18" s="1449"/>
      <c r="X18" s="1449"/>
      <c r="Y18" s="1449"/>
      <c r="Z18" s="525"/>
      <c r="AO18" s="1352" t="s">
        <v>342</v>
      </c>
      <c r="AP18" s="1488"/>
      <c r="AQ18" s="467" t="s">
        <v>519</v>
      </c>
      <c r="AR18" s="1491" t="s">
        <v>899</v>
      </c>
      <c r="AS18" s="1491"/>
      <c r="AT18" s="1491"/>
      <c r="AU18" s="1491"/>
      <c r="AV18" s="1491"/>
      <c r="AW18" s="1491"/>
      <c r="AX18" s="1491"/>
      <c r="AY18" s="1491"/>
      <c r="AZ18" s="525"/>
      <c r="BA18" s="118"/>
    </row>
    <row r="19" spans="2:53" ht="13.5" customHeight="1">
      <c r="O19" s="1352"/>
      <c r="P19" s="1353"/>
      <c r="Q19" s="1448" t="str">
        <f>IF(基本情報入力シート!E53="","",基本情報入力シート!E53)</f>
        <v/>
      </c>
      <c r="R19" s="1448"/>
      <c r="S19" s="1448"/>
      <c r="T19" s="1448"/>
      <c r="U19" s="1448"/>
      <c r="V19" s="1448"/>
      <c r="W19" s="1448"/>
      <c r="X19" s="1448"/>
      <c r="Y19" s="1448"/>
      <c r="Z19" s="407"/>
      <c r="AO19" s="1352"/>
      <c r="AP19" s="1488"/>
      <c r="AQ19" s="1448" t="s">
        <v>900</v>
      </c>
      <c r="AR19" s="1448"/>
      <c r="AS19" s="1448"/>
      <c r="AT19" s="1448"/>
      <c r="AU19" s="1448"/>
      <c r="AV19" s="1448"/>
      <c r="AW19" s="1448"/>
      <c r="AX19" s="1448"/>
      <c r="AY19" s="1448"/>
      <c r="AZ19" s="407"/>
      <c r="BA19" s="526"/>
    </row>
    <row r="20" spans="2:53" ht="13.5" customHeight="1">
      <c r="E20" s="513"/>
      <c r="F20" s="513"/>
      <c r="G20" s="513"/>
      <c r="H20" s="513"/>
      <c r="I20" s="513"/>
      <c r="J20" s="513"/>
      <c r="O20" s="1352" t="s">
        <v>345</v>
      </c>
      <c r="P20" s="1353"/>
      <c r="Q20" s="1448" t="str">
        <f>IF(基本情報入力シート!E51="","",基本情報入力シート!E51)</f>
        <v/>
      </c>
      <c r="R20" s="1448"/>
      <c r="S20" s="1448"/>
      <c r="T20" s="1448"/>
      <c r="U20" s="1448"/>
      <c r="V20" s="1448"/>
      <c r="W20" s="1448"/>
      <c r="X20" s="1448"/>
      <c r="Y20" s="1448"/>
      <c r="Z20" s="525"/>
      <c r="AE20" s="513"/>
      <c r="AF20" s="513"/>
      <c r="AG20" s="513"/>
      <c r="AH20" s="513"/>
      <c r="AI20" s="513"/>
      <c r="AJ20" s="513"/>
      <c r="AO20" s="1352" t="s">
        <v>345</v>
      </c>
      <c r="AP20" s="1488"/>
      <c r="AQ20" s="1448" t="s">
        <v>592</v>
      </c>
      <c r="AR20" s="1448"/>
      <c r="AS20" s="1448"/>
      <c r="AT20" s="1448"/>
      <c r="AU20" s="1448"/>
      <c r="AV20" s="1448"/>
      <c r="AW20" s="1448"/>
      <c r="AX20" s="1448"/>
      <c r="AY20" s="1448"/>
      <c r="AZ20" s="525"/>
      <c r="BA20" s="118"/>
    </row>
    <row r="21" spans="2:53" ht="23" customHeight="1">
      <c r="D21" s="513"/>
      <c r="E21" s="513"/>
      <c r="F21" s="513"/>
      <c r="G21" s="513"/>
      <c r="H21" s="513"/>
      <c r="I21" s="513"/>
      <c r="J21" s="513"/>
      <c r="O21" s="1348" t="s">
        <v>346</v>
      </c>
      <c r="P21" s="1349"/>
      <c r="Q21" s="1450" t="str">
        <f>IF(基本情報入力シート!E54="","",基本情報入力シート!E54)</f>
        <v/>
      </c>
      <c r="R21" s="1450"/>
      <c r="S21" s="1450"/>
      <c r="T21" s="1450" t="str">
        <f>IF(基本情報入力シート!E55="","",基本情報入力シート!E55)</f>
        <v/>
      </c>
      <c r="U21" s="1450" t="str">
        <f>IF(基本情報入力シート!E56="","",基本情報入力シート!E56)</f>
        <v/>
      </c>
      <c r="V21" s="1450"/>
      <c r="W21" s="1450"/>
      <c r="X21" s="1450"/>
      <c r="Y21" s="1450"/>
      <c r="Z21" s="407"/>
      <c r="AD21" s="513"/>
      <c r="AE21" s="513"/>
      <c r="AF21" s="513"/>
      <c r="AG21" s="513"/>
      <c r="AH21" s="513"/>
      <c r="AI21" s="513"/>
      <c r="AJ21" s="513"/>
      <c r="AO21" s="1348" t="s">
        <v>346</v>
      </c>
      <c r="AP21" s="1349"/>
      <c r="AQ21" s="1450" t="s">
        <v>713</v>
      </c>
      <c r="AR21" s="1450"/>
      <c r="AS21" s="1450"/>
      <c r="AT21" s="1450" t="s">
        <v>901</v>
      </c>
      <c r="AU21" s="1450" t="s">
        <v>902</v>
      </c>
      <c r="AV21" s="1450"/>
      <c r="AW21" s="1450"/>
      <c r="AX21" s="1450"/>
      <c r="AY21" s="1450"/>
      <c r="AZ21" s="407"/>
      <c r="BA21" s="527"/>
    </row>
    <row r="22" spans="2:53" ht="9" customHeight="1">
      <c r="R22" s="513"/>
      <c r="S22" s="528"/>
      <c r="T22" s="528"/>
      <c r="U22" s="528"/>
      <c r="V22" s="528"/>
      <c r="W22" s="528"/>
      <c r="X22" s="528"/>
      <c r="Y22" s="528"/>
      <c r="Z22" s="528"/>
      <c r="AR22" s="513"/>
      <c r="AS22" s="528"/>
      <c r="AT22" s="528"/>
      <c r="AU22" s="528"/>
      <c r="AV22" s="528"/>
      <c r="AW22" s="528"/>
      <c r="AX22" s="528"/>
      <c r="AY22" s="528"/>
      <c r="AZ22" s="528"/>
      <c r="BA22" s="516"/>
    </row>
    <row r="23" spans="2:53" ht="37" customHeight="1">
      <c r="B23" s="1588" t="s">
        <v>793</v>
      </c>
      <c r="C23" s="1589"/>
      <c r="D23" s="1589"/>
      <c r="E23" s="1589"/>
      <c r="F23" s="1589"/>
      <c r="G23" s="1589"/>
      <c r="H23" s="1589"/>
      <c r="I23" s="1589"/>
      <c r="J23" s="1589"/>
      <c r="K23" s="1589"/>
      <c r="L23" s="1589"/>
      <c r="M23" s="1589"/>
      <c r="N23" s="1589"/>
      <c r="O23" s="1589"/>
      <c r="P23" s="1589"/>
      <c r="Q23" s="1589"/>
      <c r="R23" s="1589"/>
      <c r="S23" s="1589"/>
      <c r="T23" s="1589"/>
      <c r="U23" s="1589"/>
      <c r="V23" s="1589"/>
      <c r="W23" s="1589"/>
      <c r="X23" s="1589"/>
      <c r="Y23" s="1589"/>
      <c r="AB23" s="1588" t="s">
        <v>793</v>
      </c>
      <c r="AC23" s="1589"/>
      <c r="AD23" s="1589"/>
      <c r="AE23" s="1589"/>
      <c r="AF23" s="1589"/>
      <c r="AG23" s="1589"/>
      <c r="AH23" s="1589"/>
      <c r="AI23" s="1589"/>
      <c r="AJ23" s="1589"/>
      <c r="AK23" s="1589"/>
      <c r="AL23" s="1589"/>
      <c r="AM23" s="1589"/>
      <c r="AN23" s="1589"/>
      <c r="AO23" s="1589"/>
      <c r="AP23" s="1589"/>
      <c r="AQ23" s="1589"/>
      <c r="AR23" s="1589"/>
      <c r="AS23" s="1589"/>
      <c r="AT23" s="1589"/>
      <c r="AU23" s="1589"/>
      <c r="AV23" s="1589"/>
      <c r="AW23" s="1589"/>
      <c r="AX23" s="1589"/>
      <c r="AY23" s="1589"/>
      <c r="BA23" s="515"/>
    </row>
    <row r="24" spans="2:53" ht="10.5" customHeight="1">
      <c r="BA24" s="515"/>
    </row>
    <row r="25" spans="2:53" ht="18" customHeight="1">
      <c r="D25" s="407" t="s">
        <v>61</v>
      </c>
      <c r="E25" s="518" t="str">
        <f>IF(交付決定後入力シート!R10="","",交付決定後入力シート!R10)</f>
        <v/>
      </c>
      <c r="F25" s="406" t="s">
        <v>338</v>
      </c>
      <c r="G25" s="518" t="str">
        <f>IF(交付決定後入力シート!T10="","",交付決定後入力シート!T10)</f>
        <v/>
      </c>
      <c r="H25" s="406" t="s">
        <v>339</v>
      </c>
      <c r="I25" s="518" t="str">
        <f>IF(交付決定後入力シート!V10="","",交付決定後入力シート!V10)</f>
        <v/>
      </c>
      <c r="J25" s="1350" t="s">
        <v>348</v>
      </c>
      <c r="K25" s="1350"/>
      <c r="L25" s="518" t="str">
        <f>IF(交付決定後入力シート!Q9="","",交付決定後入力シート!Q9)</f>
        <v/>
      </c>
      <c r="M25" s="1350" t="s">
        <v>630</v>
      </c>
      <c r="N25" s="1350"/>
      <c r="O25" s="1350"/>
      <c r="P25" s="1591" t="str">
        <f>IF(交付決定後入力シート!U9="","",交付決定後入力シート!U9)</f>
        <v/>
      </c>
      <c r="Q25" s="1591"/>
      <c r="R25" s="1590" t="s">
        <v>389</v>
      </c>
      <c r="S25" s="1590"/>
      <c r="T25" s="1590"/>
      <c r="U25" s="1590"/>
      <c r="V25" s="1590"/>
      <c r="W25" s="1590"/>
      <c r="X25" s="1590"/>
      <c r="Y25" s="1590"/>
      <c r="Z25" s="1590"/>
      <c r="AD25" s="407" t="s">
        <v>61</v>
      </c>
      <c r="AE25" s="518">
        <v>6</v>
      </c>
      <c r="AF25" s="406" t="s">
        <v>338</v>
      </c>
      <c r="AG25" s="518">
        <v>6</v>
      </c>
      <c r="AH25" s="406" t="s">
        <v>339</v>
      </c>
      <c r="AI25" s="518">
        <v>6</v>
      </c>
      <c r="AJ25" s="1350" t="s">
        <v>348</v>
      </c>
      <c r="AK25" s="1350"/>
      <c r="AL25" s="518">
        <v>6</v>
      </c>
      <c r="AM25" s="1350" t="s">
        <v>630</v>
      </c>
      <c r="AN25" s="1350"/>
      <c r="AO25" s="1350"/>
      <c r="AP25" s="1591">
        <v>1234</v>
      </c>
      <c r="AQ25" s="1591"/>
      <c r="AR25" s="406"/>
      <c r="AS25" s="1590" t="s">
        <v>389</v>
      </c>
      <c r="AT25" s="1590"/>
      <c r="AU25" s="1590"/>
      <c r="AV25" s="1590"/>
      <c r="AW25" s="1590"/>
      <c r="AX25" s="1590"/>
      <c r="AY25" s="1590"/>
      <c r="AZ25" s="1590"/>
      <c r="BA25" s="1590"/>
    </row>
    <row r="26" spans="2:53" ht="36" customHeight="1">
      <c r="C26" s="1592" t="s">
        <v>458</v>
      </c>
      <c r="D26" s="1592"/>
      <c r="E26" s="1592"/>
      <c r="F26" s="1592"/>
      <c r="G26" s="1592"/>
      <c r="H26" s="1592"/>
      <c r="I26" s="1592"/>
      <c r="J26" s="1592"/>
      <c r="K26" s="1592"/>
      <c r="L26" s="1592"/>
      <c r="M26" s="1592"/>
      <c r="N26" s="1592"/>
      <c r="O26" s="1592"/>
      <c r="P26" s="1592"/>
      <c r="Q26" s="1592"/>
      <c r="R26" s="1592"/>
      <c r="S26" s="1592"/>
      <c r="T26" s="1592"/>
      <c r="U26" s="1592"/>
      <c r="V26" s="1592"/>
      <c r="W26" s="1592"/>
      <c r="X26" s="1592"/>
      <c r="Y26" s="1592"/>
      <c r="AC26" s="1592" t="s">
        <v>458</v>
      </c>
      <c r="AD26" s="1592"/>
      <c r="AE26" s="1592"/>
      <c r="AF26" s="1592"/>
      <c r="AG26" s="1592"/>
      <c r="AH26" s="1592"/>
      <c r="AI26" s="1592"/>
      <c r="AJ26" s="1592"/>
      <c r="AK26" s="1592"/>
      <c r="AL26" s="1592"/>
      <c r="AM26" s="1592"/>
      <c r="AN26" s="1592"/>
      <c r="AO26" s="1592"/>
      <c r="AP26" s="1592"/>
      <c r="AQ26" s="1592"/>
      <c r="AR26" s="1592"/>
      <c r="AS26" s="1592"/>
      <c r="AT26" s="1592"/>
      <c r="AU26" s="1592"/>
      <c r="AV26" s="1592"/>
      <c r="AW26" s="1592"/>
      <c r="AX26" s="1592"/>
      <c r="AY26" s="1592"/>
      <c r="BA26" s="515"/>
    </row>
    <row r="27" spans="2:53" ht="20" customHeight="1">
      <c r="C27" s="1593" t="s">
        <v>351</v>
      </c>
      <c r="D27" s="1593"/>
      <c r="E27" s="1593"/>
      <c r="F27" s="1593"/>
      <c r="G27" s="1593"/>
      <c r="H27" s="1593"/>
      <c r="I27" s="1593"/>
      <c r="J27" s="1593"/>
      <c r="K27" s="1593"/>
      <c r="L27" s="1593"/>
      <c r="M27" s="1593"/>
      <c r="N27" s="1593"/>
      <c r="O27" s="1593"/>
      <c r="P27" s="1593"/>
      <c r="Q27" s="1593"/>
      <c r="R27" s="1593"/>
      <c r="S27" s="1593"/>
      <c r="T27" s="1593"/>
      <c r="U27" s="1593"/>
      <c r="V27" s="1593"/>
      <c r="W27" s="1593"/>
      <c r="X27" s="1593"/>
      <c r="Y27" s="1593"/>
      <c r="AC27" s="1593" t="s">
        <v>351</v>
      </c>
      <c r="AD27" s="1593"/>
      <c r="AE27" s="1593"/>
      <c r="AF27" s="1593"/>
      <c r="AG27" s="1593"/>
      <c r="AH27" s="1593"/>
      <c r="AI27" s="1593"/>
      <c r="AJ27" s="1593"/>
      <c r="AK27" s="1593"/>
      <c r="AL27" s="1593"/>
      <c r="AM27" s="1593"/>
      <c r="AN27" s="1593"/>
      <c r="AO27" s="1593"/>
      <c r="AP27" s="1593"/>
      <c r="AQ27" s="1593"/>
      <c r="AR27" s="1593"/>
      <c r="AS27" s="1593"/>
      <c r="AT27" s="1593"/>
      <c r="AU27" s="1593"/>
      <c r="AV27" s="1593"/>
      <c r="AW27" s="1593"/>
      <c r="AX27" s="1593"/>
      <c r="AY27" s="1593"/>
      <c r="BA27" s="515"/>
    </row>
    <row r="28" spans="2:53" ht="30" customHeight="1">
      <c r="C28" s="529"/>
      <c r="D28" s="1610" t="s">
        <v>352</v>
      </c>
      <c r="E28" s="1610"/>
      <c r="F28" s="1610"/>
      <c r="G28" s="1610"/>
      <c r="H28" s="1610"/>
      <c r="I28" s="1610"/>
      <c r="J28" s="1611"/>
      <c r="K28" s="1597" t="s">
        <v>475</v>
      </c>
      <c r="L28" s="1598"/>
      <c r="M28" s="1598"/>
      <c r="N28" s="1598"/>
      <c r="O28" s="1598"/>
      <c r="P28" s="1598"/>
      <c r="Q28" s="1598"/>
      <c r="R28" s="1599" t="str">
        <f>IF(交付決定後入力シート!E26="","",交付決定後入力シート!E26)</f>
        <v/>
      </c>
      <c r="S28" s="1599"/>
      <c r="T28" s="1599"/>
      <c r="U28" s="1599"/>
      <c r="V28" s="1599"/>
      <c r="W28" s="1599"/>
      <c r="X28" s="1599"/>
      <c r="Y28" s="1600"/>
      <c r="AC28" s="529"/>
      <c r="AD28" s="1610" t="s">
        <v>352</v>
      </c>
      <c r="AE28" s="1610"/>
      <c r="AF28" s="1610"/>
      <c r="AG28" s="1610"/>
      <c r="AH28" s="1610"/>
      <c r="AI28" s="1610"/>
      <c r="AJ28" s="1611"/>
      <c r="AK28" s="1597" t="s">
        <v>475</v>
      </c>
      <c r="AL28" s="1598"/>
      <c r="AM28" s="1598"/>
      <c r="AN28" s="1598"/>
      <c r="AO28" s="1598"/>
      <c r="AP28" s="1598"/>
      <c r="AQ28" s="1598"/>
      <c r="AR28" s="1599" t="s">
        <v>903</v>
      </c>
      <c r="AS28" s="1599"/>
      <c r="AT28" s="1599"/>
      <c r="AU28" s="1599"/>
      <c r="AV28" s="1599"/>
      <c r="AW28" s="1599"/>
      <c r="AX28" s="1599"/>
      <c r="AY28" s="1600"/>
      <c r="BA28" s="515"/>
    </row>
    <row r="29" spans="2:53" ht="57" customHeight="1">
      <c r="C29" s="530"/>
      <c r="D29" s="1586" t="s">
        <v>390</v>
      </c>
      <c r="E29" s="1586"/>
      <c r="F29" s="1586"/>
      <c r="G29" s="1586"/>
      <c r="H29" s="1586"/>
      <c r="I29" s="1586"/>
      <c r="J29" s="1587"/>
      <c r="K29" s="1594"/>
      <c r="L29" s="1595"/>
      <c r="M29" s="1595"/>
      <c r="N29" s="1595"/>
      <c r="O29" s="1595"/>
      <c r="P29" s="1595"/>
      <c r="Q29" s="1595"/>
      <c r="R29" s="1595"/>
      <c r="S29" s="1595"/>
      <c r="T29" s="1595"/>
      <c r="U29" s="1595"/>
      <c r="V29" s="1595"/>
      <c r="W29" s="1595"/>
      <c r="X29" s="1595"/>
      <c r="Y29" s="1596"/>
      <c r="AC29" s="530"/>
      <c r="AD29" s="1586" t="s">
        <v>390</v>
      </c>
      <c r="AE29" s="1586"/>
      <c r="AF29" s="1586"/>
      <c r="AG29" s="1586"/>
      <c r="AH29" s="1586"/>
      <c r="AI29" s="1586"/>
      <c r="AJ29" s="1587"/>
      <c r="AK29" s="1601"/>
      <c r="AL29" s="1602"/>
      <c r="AM29" s="1602"/>
      <c r="AN29" s="1602"/>
      <c r="AO29" s="1602"/>
      <c r="AP29" s="1602"/>
      <c r="AQ29" s="1602"/>
      <c r="AR29" s="1602"/>
      <c r="AS29" s="1602"/>
      <c r="AT29" s="1602"/>
      <c r="AU29" s="1602"/>
      <c r="AV29" s="1602"/>
      <c r="AW29" s="1602"/>
      <c r="AX29" s="1602"/>
      <c r="AY29" s="1603"/>
      <c r="BA29" s="515"/>
    </row>
    <row r="30" spans="2:53" ht="57" customHeight="1">
      <c r="C30" s="530"/>
      <c r="D30" s="1586" t="s">
        <v>391</v>
      </c>
      <c r="E30" s="1586"/>
      <c r="F30" s="1586"/>
      <c r="G30" s="1586"/>
      <c r="H30" s="1586"/>
      <c r="I30" s="1586"/>
      <c r="J30" s="1587"/>
      <c r="K30" s="1594"/>
      <c r="L30" s="1595"/>
      <c r="M30" s="1595"/>
      <c r="N30" s="1595"/>
      <c r="O30" s="1595"/>
      <c r="P30" s="1595"/>
      <c r="Q30" s="1595"/>
      <c r="R30" s="1595"/>
      <c r="S30" s="1595"/>
      <c r="T30" s="1595"/>
      <c r="U30" s="1595"/>
      <c r="V30" s="1595"/>
      <c r="W30" s="1595"/>
      <c r="X30" s="1595"/>
      <c r="Y30" s="1596"/>
      <c r="AC30" s="530"/>
      <c r="AD30" s="1586" t="s">
        <v>391</v>
      </c>
      <c r="AE30" s="1586"/>
      <c r="AF30" s="1586"/>
      <c r="AG30" s="1586"/>
      <c r="AH30" s="1586"/>
      <c r="AI30" s="1586"/>
      <c r="AJ30" s="1587"/>
      <c r="AK30" s="1601"/>
      <c r="AL30" s="1602"/>
      <c r="AM30" s="1602"/>
      <c r="AN30" s="1602"/>
      <c r="AO30" s="1602"/>
      <c r="AP30" s="1602"/>
      <c r="AQ30" s="1602"/>
      <c r="AR30" s="1602"/>
      <c r="AS30" s="1602"/>
      <c r="AT30" s="1602"/>
      <c r="AU30" s="1602"/>
      <c r="AV30" s="1602"/>
      <c r="AW30" s="1602"/>
      <c r="AX30" s="1602"/>
      <c r="AY30" s="1603"/>
      <c r="BA30" s="515"/>
    </row>
    <row r="31" spans="2:53" ht="45.5" customHeight="1">
      <c r="C31" s="1604" t="s">
        <v>23</v>
      </c>
      <c r="D31" s="1605"/>
      <c r="E31" s="1605"/>
      <c r="F31" s="1605"/>
      <c r="G31" s="1605"/>
      <c r="H31" s="1605"/>
      <c r="I31" s="1605"/>
      <c r="J31" s="1605"/>
      <c r="K31" s="1605"/>
      <c r="L31" s="1605"/>
      <c r="M31" s="1605"/>
      <c r="N31" s="1605"/>
      <c r="O31" s="1605"/>
      <c r="P31" s="1605"/>
      <c r="Q31" s="1605"/>
      <c r="R31" s="1605"/>
      <c r="S31" s="1605"/>
      <c r="T31" s="1605"/>
      <c r="U31" s="1605"/>
      <c r="V31" s="1605"/>
      <c r="W31" s="1605"/>
      <c r="X31" s="1605"/>
      <c r="Y31" s="1606"/>
      <c r="AC31" s="1612" t="s">
        <v>23</v>
      </c>
      <c r="AD31" s="1613"/>
      <c r="AE31" s="1613"/>
      <c r="AF31" s="1613"/>
      <c r="AG31" s="1613"/>
      <c r="AH31" s="1613"/>
      <c r="AI31" s="1613"/>
      <c r="AJ31" s="1613"/>
      <c r="AK31" s="1613"/>
      <c r="AL31" s="1613"/>
      <c r="AM31" s="1613"/>
      <c r="AN31" s="1613"/>
      <c r="AO31" s="1613"/>
      <c r="AP31" s="1613"/>
      <c r="AQ31" s="1613"/>
      <c r="AR31" s="1613"/>
      <c r="AS31" s="1613"/>
      <c r="AT31" s="1613"/>
      <c r="AU31" s="1613"/>
      <c r="AV31" s="1613"/>
      <c r="AW31" s="1613"/>
      <c r="AX31" s="1613"/>
      <c r="AY31" s="1614"/>
      <c r="BA31" s="515"/>
    </row>
    <row r="32" spans="2:53" ht="45.5" customHeight="1">
      <c r="C32" s="1607"/>
      <c r="D32" s="1608"/>
      <c r="E32" s="1608"/>
      <c r="F32" s="1608"/>
      <c r="G32" s="1608"/>
      <c r="H32" s="1608"/>
      <c r="I32" s="1608"/>
      <c r="J32" s="1608"/>
      <c r="K32" s="1608"/>
      <c r="L32" s="1608"/>
      <c r="M32" s="1608"/>
      <c r="N32" s="1608"/>
      <c r="O32" s="1608"/>
      <c r="P32" s="1608"/>
      <c r="Q32" s="1608"/>
      <c r="R32" s="1608"/>
      <c r="S32" s="1608"/>
      <c r="T32" s="1608"/>
      <c r="U32" s="1608"/>
      <c r="V32" s="1608"/>
      <c r="W32" s="1608"/>
      <c r="X32" s="1608"/>
      <c r="Y32" s="1609"/>
      <c r="AC32" s="1615"/>
      <c r="AD32" s="1616"/>
      <c r="AE32" s="1616"/>
      <c r="AF32" s="1616"/>
      <c r="AG32" s="1616"/>
      <c r="AH32" s="1616"/>
      <c r="AI32" s="1616"/>
      <c r="AJ32" s="1616"/>
      <c r="AK32" s="1616"/>
      <c r="AL32" s="1616"/>
      <c r="AM32" s="1616"/>
      <c r="AN32" s="1616"/>
      <c r="AO32" s="1616"/>
      <c r="AP32" s="1616"/>
      <c r="AQ32" s="1616"/>
      <c r="AR32" s="1616"/>
      <c r="AS32" s="1616"/>
      <c r="AT32" s="1616"/>
      <c r="AU32" s="1616"/>
      <c r="AV32" s="1616"/>
      <c r="AW32" s="1616"/>
      <c r="AX32" s="1616"/>
      <c r="AY32" s="1617"/>
      <c r="BA32" s="515"/>
    </row>
    <row r="33" spans="3:25" ht="13.5" customHeight="1">
      <c r="C33" s="531"/>
      <c r="D33" s="532"/>
      <c r="E33" s="532"/>
      <c r="F33" s="532"/>
      <c r="G33" s="532"/>
      <c r="H33" s="532"/>
      <c r="I33" s="532"/>
      <c r="J33" s="532"/>
      <c r="K33" s="532"/>
      <c r="L33" s="532"/>
      <c r="M33" s="532"/>
      <c r="N33" s="532"/>
      <c r="O33" s="532"/>
      <c r="P33" s="532"/>
      <c r="Q33" s="532"/>
      <c r="R33" s="532"/>
      <c r="S33" s="532"/>
      <c r="T33" s="532"/>
      <c r="U33" s="532"/>
      <c r="V33" s="514"/>
      <c r="W33" s="533"/>
      <c r="X33" s="533"/>
      <c r="Y33" s="533"/>
    </row>
  </sheetData>
  <sheetProtection algorithmName="SHA-512" hashValue="ItX/OYnwRLmDl4GuGJ3bt7S/2H/HAzSNw04HJLp+IBogAPo7jqiBp3pcHdD2QlDBQpWfG1qjK4IyPikD41NNZA==" saltValue="envXEfA44mDNLhkLP0k4Mw==" spinCount="100000" sheet="1" objects="1" scenarios="1" selectLockedCells="1"/>
  <mergeCells count="93">
    <mergeCell ref="AC31:AY32"/>
    <mergeCell ref="AO20:AP20"/>
    <mergeCell ref="AQ20:AY20"/>
    <mergeCell ref="AO21:AP21"/>
    <mergeCell ref="AQ21:AT21"/>
    <mergeCell ref="AU21:AY21"/>
    <mergeCell ref="AQ16:AT16"/>
    <mergeCell ref="AU16:AY16"/>
    <mergeCell ref="AO18:AP18"/>
    <mergeCell ref="AR18:AY18"/>
    <mergeCell ref="AO19:AP19"/>
    <mergeCell ref="AQ19:AY19"/>
    <mergeCell ref="AO14:AP14"/>
    <mergeCell ref="AO15:AP15"/>
    <mergeCell ref="AQ15:AS15"/>
    <mergeCell ref="AO6:AP6"/>
    <mergeCell ref="AR6:AY6"/>
    <mergeCell ref="AO7:AP7"/>
    <mergeCell ref="AQ7:AY7"/>
    <mergeCell ref="AO8:AP8"/>
    <mergeCell ref="AQ8:AY8"/>
    <mergeCell ref="AO9:AP9"/>
    <mergeCell ref="AQ9:AT9"/>
    <mergeCell ref="AU9:AY9"/>
    <mergeCell ref="AO12:AP12"/>
    <mergeCell ref="AO13:AP13"/>
    <mergeCell ref="BC14:BK14"/>
    <mergeCell ref="AW15:BA15"/>
    <mergeCell ref="BC15:BE15"/>
    <mergeCell ref="BF15:BJ15"/>
    <mergeCell ref="AU12:BB12"/>
    <mergeCell ref="BD12:BK12"/>
    <mergeCell ref="AT14:BB14"/>
    <mergeCell ref="AT13:BB13"/>
    <mergeCell ref="BC13:BK13"/>
    <mergeCell ref="O9:P9"/>
    <mergeCell ref="Q9:T9"/>
    <mergeCell ref="U9:Y9"/>
    <mergeCell ref="Q16:T16"/>
    <mergeCell ref="U16:Y16"/>
    <mergeCell ref="O18:P18"/>
    <mergeCell ref="R18:Y18"/>
    <mergeCell ref="O12:P12"/>
    <mergeCell ref="R12:Y12"/>
    <mergeCell ref="O14:P14"/>
    <mergeCell ref="Q14:Y14"/>
    <mergeCell ref="O15:P15"/>
    <mergeCell ref="O13:P13"/>
    <mergeCell ref="Q13:Y13"/>
    <mergeCell ref="Q15:S15"/>
    <mergeCell ref="T15:X15"/>
    <mergeCell ref="O6:P6"/>
    <mergeCell ref="R6:Y6"/>
    <mergeCell ref="O7:P7"/>
    <mergeCell ref="Q7:Y7"/>
    <mergeCell ref="O8:P8"/>
    <mergeCell ref="Q8:Y8"/>
    <mergeCell ref="C31:Y32"/>
    <mergeCell ref="O19:P19"/>
    <mergeCell ref="U21:Y21"/>
    <mergeCell ref="AB23:AY23"/>
    <mergeCell ref="AJ25:AK25"/>
    <mergeCell ref="AM25:AO25"/>
    <mergeCell ref="AP25:AQ25"/>
    <mergeCell ref="AC26:AY26"/>
    <mergeCell ref="AC27:AY27"/>
    <mergeCell ref="AD28:AJ28"/>
    <mergeCell ref="AK28:AQ28"/>
    <mergeCell ref="AR28:AY28"/>
    <mergeCell ref="AD29:AJ29"/>
    <mergeCell ref="AK29:AY29"/>
    <mergeCell ref="D28:J28"/>
    <mergeCell ref="AD30:AJ30"/>
    <mergeCell ref="D30:J30"/>
    <mergeCell ref="B23:Y23"/>
    <mergeCell ref="AS25:BA25"/>
    <mergeCell ref="J25:K25"/>
    <mergeCell ref="M25:O25"/>
    <mergeCell ref="R25:Z25"/>
    <mergeCell ref="P25:Q25"/>
    <mergeCell ref="C26:Y26"/>
    <mergeCell ref="C27:Y27"/>
    <mergeCell ref="D29:J29"/>
    <mergeCell ref="K29:Y29"/>
    <mergeCell ref="K28:Q28"/>
    <mergeCell ref="R28:Y28"/>
    <mergeCell ref="K30:Y30"/>
    <mergeCell ref="AK30:AY30"/>
    <mergeCell ref="Q19:Y19"/>
    <mergeCell ref="Q20:Y20"/>
    <mergeCell ref="O20:P20"/>
    <mergeCell ref="O21:P21"/>
    <mergeCell ref="Q21:T21"/>
  </mergeCells>
  <phoneticPr fontId="11"/>
  <conditionalFormatting sqref="C31">
    <cfRule type="cellIs" dxfId="14" priority="25" operator="equal">
      <formula>"備考"</formula>
    </cfRule>
  </conditionalFormatting>
  <conditionalFormatting sqref="R6 Q7:Q9 U9 R12 Q13:Q15 T15 R18 Q19:Q21 U21 E25 G25 I25 L25 P25 C27 R28">
    <cfRule type="cellIs" dxfId="13" priority="5" operator="equal">
      <formula>""</formula>
    </cfRule>
  </conditionalFormatting>
  <conditionalFormatting sqref="T3 V3 X3 K29:K30 C31 V31">
    <cfRule type="cellIs" dxfId="12" priority="4" operator="equal">
      <formula>""</formula>
    </cfRule>
  </conditionalFormatting>
  <conditionalFormatting sqref="AC31">
    <cfRule type="cellIs" dxfId="11" priority="3" operator="equal">
      <formula>"備考"</formula>
    </cfRule>
  </conditionalFormatting>
  <conditionalFormatting sqref="AR6 AQ7:AQ9 AU9 AR12 AQ13:AQ15 AT15 AR18 AQ19:AQ21 AU21 AE25 AG25 AI25 AL25 AP25 AC27 AR28">
    <cfRule type="cellIs" dxfId="10" priority="2" operator="equal">
      <formula>""</formula>
    </cfRule>
  </conditionalFormatting>
  <conditionalFormatting sqref="AT3 AV3 AX3 AK29:AK30 AC31 AV31">
    <cfRule type="cellIs" dxfId="9"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BI39"/>
  <sheetViews>
    <sheetView showGridLines="0" showZeros="0" view="pageBreakPreview" zoomScale="112" zoomScaleNormal="100" zoomScaleSheetLayoutView="112" workbookViewId="0">
      <selection activeCell="S3" sqref="S3"/>
    </sheetView>
  </sheetViews>
  <sheetFormatPr defaultRowHeight="13"/>
  <cols>
    <col min="1" max="1" width="1.9140625" style="427" customWidth="1"/>
    <col min="2" max="2" width="2.08203125" style="427" customWidth="1"/>
    <col min="3" max="3" width="1" style="427" customWidth="1"/>
    <col min="4" max="4" width="5.08203125" style="427" customWidth="1"/>
    <col min="5" max="5" width="3.1640625" style="427" customWidth="1"/>
    <col min="6" max="6" width="2.4140625" style="427" customWidth="1"/>
    <col min="7" max="7" width="3.1640625" style="427" customWidth="1"/>
    <col min="8" max="8" width="2.4140625" style="427" customWidth="1"/>
    <col min="9" max="9" width="3.1640625" style="427" customWidth="1"/>
    <col min="10" max="10" width="4.1640625" style="427" customWidth="1"/>
    <col min="11" max="11" width="1.08203125" style="427" customWidth="1"/>
    <col min="12" max="12" width="2.6640625" style="427" customWidth="1"/>
    <col min="13" max="13" width="4" style="427" customWidth="1"/>
    <col min="14" max="14" width="3.1640625" style="427" customWidth="1"/>
    <col min="15" max="15" width="5.08203125" style="427" customWidth="1"/>
    <col min="16" max="16" width="3.1640625" style="427" customWidth="1"/>
    <col min="17" max="17" width="4.1640625" style="427" customWidth="1"/>
    <col min="18" max="20" width="3.1640625" style="427" customWidth="1"/>
    <col min="21" max="21" width="5.6640625" style="535" customWidth="1"/>
    <col min="22" max="22" width="3.1640625" style="535" customWidth="1"/>
    <col min="23" max="23" width="5.6640625" style="535" customWidth="1"/>
    <col min="24" max="24" width="3.1640625" style="535" customWidth="1"/>
    <col min="25" max="25" width="2" style="535" customWidth="1"/>
    <col min="26" max="26" width="1.9140625" style="535" customWidth="1"/>
    <col min="27" max="27" width="1.9140625" style="427" customWidth="1"/>
    <col min="28" max="28" width="2.08203125" style="427" customWidth="1"/>
    <col min="29" max="29" width="1" style="427" customWidth="1"/>
    <col min="30" max="30" width="5.08203125" style="427" customWidth="1"/>
    <col min="31" max="31" width="3.1640625" style="427" customWidth="1"/>
    <col min="32" max="32" width="2.4140625" style="427" customWidth="1"/>
    <col min="33" max="33" width="3.1640625" style="427" customWidth="1"/>
    <col min="34" max="34" width="2.4140625" style="427" customWidth="1"/>
    <col min="35" max="35" width="3.1640625" style="427" customWidth="1"/>
    <col min="36" max="36" width="4.1640625" style="427" customWidth="1"/>
    <col min="37" max="37" width="1.08203125" style="427" customWidth="1"/>
    <col min="38" max="38" width="2.6640625" style="427" customWidth="1"/>
    <col min="39" max="39" width="4" style="427" customWidth="1"/>
    <col min="40" max="40" width="3.1640625" style="427" customWidth="1"/>
    <col min="41" max="41" width="5.08203125" style="427" customWidth="1"/>
    <col min="42" max="42" width="3.1640625" style="427" customWidth="1"/>
    <col min="43" max="43" width="4.1640625" style="427" customWidth="1"/>
    <col min="44" max="46" width="3.1640625" style="427" customWidth="1"/>
    <col min="47" max="47" width="5.6640625" style="535" customWidth="1"/>
    <col min="48" max="48" width="3.1640625" style="535" customWidth="1"/>
    <col min="49" max="49" width="5.6640625" style="535" customWidth="1"/>
    <col min="50" max="50" width="3.1640625" style="535" customWidth="1"/>
    <col min="51" max="51" width="2" style="535" customWidth="1"/>
    <col min="52" max="52" width="1.9140625" style="535" customWidth="1"/>
    <col min="53" max="263" width="8.6640625" style="427"/>
    <col min="264" max="264" width="2.1640625" style="427" customWidth="1"/>
    <col min="265" max="265" width="2.08203125" style="427" customWidth="1"/>
    <col min="266" max="266" width="1" style="427" customWidth="1"/>
    <col min="267" max="267" width="20.4140625" style="427" customWidth="1"/>
    <col min="268" max="268" width="1.08203125" style="427" customWidth="1"/>
    <col min="269" max="270" width="10.58203125" style="427" customWidth="1"/>
    <col min="271" max="271" width="1.58203125" style="427" customWidth="1"/>
    <col min="272" max="272" width="6.1640625" style="427" customWidth="1"/>
    <col min="273" max="273" width="4" style="427" customWidth="1"/>
    <col min="274" max="274" width="3.1640625" style="427" customWidth="1"/>
    <col min="275" max="275" width="0.6640625" style="427" customWidth="1"/>
    <col min="276" max="276" width="3" style="427" customWidth="1"/>
    <col min="277" max="277" width="3.1640625" style="427" customWidth="1"/>
    <col min="278" max="278" width="2.6640625" style="427" customWidth="1"/>
    <col min="279" max="279" width="3.1640625" style="427" customWidth="1"/>
    <col min="280" max="280" width="2.6640625" style="427" customWidth="1"/>
    <col min="281" max="281" width="1.6640625" style="427" customWidth="1"/>
    <col min="282" max="283" width="2" style="427" customWidth="1"/>
    <col min="284" max="284" width="6.5" style="427" customWidth="1"/>
    <col min="285" max="519" width="8.6640625" style="427"/>
    <col min="520" max="520" width="2.1640625" style="427" customWidth="1"/>
    <col min="521" max="521" width="2.08203125" style="427" customWidth="1"/>
    <col min="522" max="522" width="1" style="427" customWidth="1"/>
    <col min="523" max="523" width="20.4140625" style="427" customWidth="1"/>
    <col min="524" max="524" width="1.08203125" style="427" customWidth="1"/>
    <col min="525" max="526" width="10.58203125" style="427" customWidth="1"/>
    <col min="527" max="527" width="1.58203125" style="427" customWidth="1"/>
    <col min="528" max="528" width="6.1640625" style="427" customWidth="1"/>
    <col min="529" max="529" width="4" style="427" customWidth="1"/>
    <col min="530" max="530" width="3.1640625" style="427" customWidth="1"/>
    <col min="531" max="531" width="0.6640625" style="427" customWidth="1"/>
    <col min="532" max="532" width="3" style="427" customWidth="1"/>
    <col min="533" max="533" width="3.1640625" style="427" customWidth="1"/>
    <col min="534" max="534" width="2.6640625" style="427" customWidth="1"/>
    <col min="535" max="535" width="3.1640625" style="427" customWidth="1"/>
    <col min="536" max="536" width="2.6640625" style="427" customWidth="1"/>
    <col min="537" max="537" width="1.6640625" style="427" customWidth="1"/>
    <col min="538" max="539" width="2" style="427" customWidth="1"/>
    <col min="540" max="540" width="6.5" style="427" customWidth="1"/>
    <col min="541" max="775" width="8.6640625" style="427"/>
    <col min="776" max="776" width="2.1640625" style="427" customWidth="1"/>
    <col min="777" max="777" width="2.08203125" style="427" customWidth="1"/>
    <col min="778" max="778" width="1" style="427" customWidth="1"/>
    <col min="779" max="779" width="20.4140625" style="427" customWidth="1"/>
    <col min="780" max="780" width="1.08203125" style="427" customWidth="1"/>
    <col min="781" max="782" width="10.58203125" style="427" customWidth="1"/>
    <col min="783" max="783" width="1.58203125" style="427" customWidth="1"/>
    <col min="784" max="784" width="6.1640625" style="427" customWidth="1"/>
    <col min="785" max="785" width="4" style="427" customWidth="1"/>
    <col min="786" max="786" width="3.1640625" style="427" customWidth="1"/>
    <col min="787" max="787" width="0.6640625" style="427" customWidth="1"/>
    <col min="788" max="788" width="3" style="427" customWidth="1"/>
    <col min="789" max="789" width="3.1640625" style="427" customWidth="1"/>
    <col min="790" max="790" width="2.6640625" style="427" customWidth="1"/>
    <col min="791" max="791" width="3.1640625" style="427" customWidth="1"/>
    <col min="792" max="792" width="2.6640625" style="427" customWidth="1"/>
    <col min="793" max="793" width="1.6640625" style="427" customWidth="1"/>
    <col min="794" max="795" width="2" style="427" customWidth="1"/>
    <col min="796" max="796" width="6.5" style="427" customWidth="1"/>
    <col min="797" max="1031" width="8.6640625" style="427"/>
    <col min="1032" max="1032" width="2.1640625" style="427" customWidth="1"/>
    <col min="1033" max="1033" width="2.08203125" style="427" customWidth="1"/>
    <col min="1034" max="1034" width="1" style="427" customWidth="1"/>
    <col min="1035" max="1035" width="20.4140625" style="427" customWidth="1"/>
    <col min="1036" max="1036" width="1.08203125" style="427" customWidth="1"/>
    <col min="1037" max="1038" width="10.58203125" style="427" customWidth="1"/>
    <col min="1039" max="1039" width="1.58203125" style="427" customWidth="1"/>
    <col min="1040" max="1040" width="6.1640625" style="427" customWidth="1"/>
    <col min="1041" max="1041" width="4" style="427" customWidth="1"/>
    <col min="1042" max="1042" width="3.1640625" style="427" customWidth="1"/>
    <col min="1043" max="1043" width="0.6640625" style="427" customWidth="1"/>
    <col min="1044" max="1044" width="3" style="427" customWidth="1"/>
    <col min="1045" max="1045" width="3.1640625" style="427" customWidth="1"/>
    <col min="1046" max="1046" width="2.6640625" style="427" customWidth="1"/>
    <col min="1047" max="1047" width="3.1640625" style="427" customWidth="1"/>
    <col min="1048" max="1048" width="2.6640625" style="427" customWidth="1"/>
    <col min="1049" max="1049" width="1.6640625" style="427" customWidth="1"/>
    <col min="1050" max="1051" width="2" style="427" customWidth="1"/>
    <col min="1052" max="1052" width="6.5" style="427" customWidth="1"/>
    <col min="1053" max="1287" width="8.6640625" style="427"/>
    <col min="1288" max="1288" width="2.1640625" style="427" customWidth="1"/>
    <col min="1289" max="1289" width="2.08203125" style="427" customWidth="1"/>
    <col min="1290" max="1290" width="1" style="427" customWidth="1"/>
    <col min="1291" max="1291" width="20.4140625" style="427" customWidth="1"/>
    <col min="1292" max="1292" width="1.08203125" style="427" customWidth="1"/>
    <col min="1293" max="1294" width="10.58203125" style="427" customWidth="1"/>
    <col min="1295" max="1295" width="1.58203125" style="427" customWidth="1"/>
    <col min="1296" max="1296" width="6.1640625" style="427" customWidth="1"/>
    <col min="1297" max="1297" width="4" style="427" customWidth="1"/>
    <col min="1298" max="1298" width="3.1640625" style="427" customWidth="1"/>
    <col min="1299" max="1299" width="0.6640625" style="427" customWidth="1"/>
    <col min="1300" max="1300" width="3" style="427" customWidth="1"/>
    <col min="1301" max="1301" width="3.1640625" style="427" customWidth="1"/>
    <col min="1302" max="1302" width="2.6640625" style="427" customWidth="1"/>
    <col min="1303" max="1303" width="3.1640625" style="427" customWidth="1"/>
    <col min="1304" max="1304" width="2.6640625" style="427" customWidth="1"/>
    <col min="1305" max="1305" width="1.6640625" style="427" customWidth="1"/>
    <col min="1306" max="1307" width="2" style="427" customWidth="1"/>
    <col min="1308" max="1308" width="6.5" style="427" customWidth="1"/>
    <col min="1309" max="1543" width="8.6640625" style="427"/>
    <col min="1544" max="1544" width="2.1640625" style="427" customWidth="1"/>
    <col min="1545" max="1545" width="2.08203125" style="427" customWidth="1"/>
    <col min="1546" max="1546" width="1" style="427" customWidth="1"/>
    <col min="1547" max="1547" width="20.4140625" style="427" customWidth="1"/>
    <col min="1548" max="1548" width="1.08203125" style="427" customWidth="1"/>
    <col min="1549" max="1550" width="10.58203125" style="427" customWidth="1"/>
    <col min="1551" max="1551" width="1.58203125" style="427" customWidth="1"/>
    <col min="1552" max="1552" width="6.1640625" style="427" customWidth="1"/>
    <col min="1553" max="1553" width="4" style="427" customWidth="1"/>
    <col min="1554" max="1554" width="3.1640625" style="427" customWidth="1"/>
    <col min="1555" max="1555" width="0.6640625" style="427" customWidth="1"/>
    <col min="1556" max="1556" width="3" style="427" customWidth="1"/>
    <col min="1557" max="1557" width="3.1640625" style="427" customWidth="1"/>
    <col min="1558" max="1558" width="2.6640625" style="427" customWidth="1"/>
    <col min="1559" max="1559" width="3.1640625" style="427" customWidth="1"/>
    <col min="1560" max="1560" width="2.6640625" style="427" customWidth="1"/>
    <col min="1561" max="1561" width="1.6640625" style="427" customWidth="1"/>
    <col min="1562" max="1563" width="2" style="427" customWidth="1"/>
    <col min="1564" max="1564" width="6.5" style="427" customWidth="1"/>
    <col min="1565" max="1799" width="8.6640625" style="427"/>
    <col min="1800" max="1800" width="2.1640625" style="427" customWidth="1"/>
    <col min="1801" max="1801" width="2.08203125" style="427" customWidth="1"/>
    <col min="1802" max="1802" width="1" style="427" customWidth="1"/>
    <col min="1803" max="1803" width="20.4140625" style="427" customWidth="1"/>
    <col min="1804" max="1804" width="1.08203125" style="427" customWidth="1"/>
    <col min="1805" max="1806" width="10.58203125" style="427" customWidth="1"/>
    <col min="1807" max="1807" width="1.58203125" style="427" customWidth="1"/>
    <col min="1808" max="1808" width="6.1640625" style="427" customWidth="1"/>
    <col min="1809" max="1809" width="4" style="427" customWidth="1"/>
    <col min="1810" max="1810" width="3.1640625" style="427" customWidth="1"/>
    <col min="1811" max="1811" width="0.6640625" style="427" customWidth="1"/>
    <col min="1812" max="1812" width="3" style="427" customWidth="1"/>
    <col min="1813" max="1813" width="3.1640625" style="427" customWidth="1"/>
    <col min="1814" max="1814" width="2.6640625" style="427" customWidth="1"/>
    <col min="1815" max="1815" width="3.1640625" style="427" customWidth="1"/>
    <col min="1816" max="1816" width="2.6640625" style="427" customWidth="1"/>
    <col min="1817" max="1817" width="1.6640625" style="427" customWidth="1"/>
    <col min="1818" max="1819" width="2" style="427" customWidth="1"/>
    <col min="1820" max="1820" width="6.5" style="427" customWidth="1"/>
    <col min="1821" max="2055" width="8.6640625" style="427"/>
    <col min="2056" max="2056" width="2.1640625" style="427" customWidth="1"/>
    <col min="2057" max="2057" width="2.08203125" style="427" customWidth="1"/>
    <col min="2058" max="2058" width="1" style="427" customWidth="1"/>
    <col min="2059" max="2059" width="20.4140625" style="427" customWidth="1"/>
    <col min="2060" max="2060" width="1.08203125" style="427" customWidth="1"/>
    <col min="2061" max="2062" width="10.58203125" style="427" customWidth="1"/>
    <col min="2063" max="2063" width="1.58203125" style="427" customWidth="1"/>
    <col min="2064" max="2064" width="6.1640625" style="427" customWidth="1"/>
    <col min="2065" max="2065" width="4" style="427" customWidth="1"/>
    <col min="2066" max="2066" width="3.1640625" style="427" customWidth="1"/>
    <col min="2067" max="2067" width="0.6640625" style="427" customWidth="1"/>
    <col min="2068" max="2068" width="3" style="427" customWidth="1"/>
    <col min="2069" max="2069" width="3.1640625" style="427" customWidth="1"/>
    <col min="2070" max="2070" width="2.6640625" style="427" customWidth="1"/>
    <col min="2071" max="2071" width="3.1640625" style="427" customWidth="1"/>
    <col min="2072" max="2072" width="2.6640625" style="427" customWidth="1"/>
    <col min="2073" max="2073" width="1.6640625" style="427" customWidth="1"/>
    <col min="2074" max="2075" width="2" style="427" customWidth="1"/>
    <col min="2076" max="2076" width="6.5" style="427" customWidth="1"/>
    <col min="2077" max="2311" width="8.6640625" style="427"/>
    <col min="2312" max="2312" width="2.1640625" style="427" customWidth="1"/>
    <col min="2313" max="2313" width="2.08203125" style="427" customWidth="1"/>
    <col min="2314" max="2314" width="1" style="427" customWidth="1"/>
    <col min="2315" max="2315" width="20.4140625" style="427" customWidth="1"/>
    <col min="2316" max="2316" width="1.08203125" style="427" customWidth="1"/>
    <col min="2317" max="2318" width="10.58203125" style="427" customWidth="1"/>
    <col min="2319" max="2319" width="1.58203125" style="427" customWidth="1"/>
    <col min="2320" max="2320" width="6.1640625" style="427" customWidth="1"/>
    <col min="2321" max="2321" width="4" style="427" customWidth="1"/>
    <col min="2322" max="2322" width="3.1640625" style="427" customWidth="1"/>
    <col min="2323" max="2323" width="0.6640625" style="427" customWidth="1"/>
    <col min="2324" max="2324" width="3" style="427" customWidth="1"/>
    <col min="2325" max="2325" width="3.1640625" style="427" customWidth="1"/>
    <col min="2326" max="2326" width="2.6640625" style="427" customWidth="1"/>
    <col min="2327" max="2327" width="3.1640625" style="427" customWidth="1"/>
    <col min="2328" max="2328" width="2.6640625" style="427" customWidth="1"/>
    <col min="2329" max="2329" width="1.6640625" style="427" customWidth="1"/>
    <col min="2330" max="2331" width="2" style="427" customWidth="1"/>
    <col min="2332" max="2332" width="6.5" style="427" customWidth="1"/>
    <col min="2333" max="2567" width="8.6640625" style="427"/>
    <col min="2568" max="2568" width="2.1640625" style="427" customWidth="1"/>
    <col min="2569" max="2569" width="2.08203125" style="427" customWidth="1"/>
    <col min="2570" max="2570" width="1" style="427" customWidth="1"/>
    <col min="2571" max="2571" width="20.4140625" style="427" customWidth="1"/>
    <col min="2572" max="2572" width="1.08203125" style="427" customWidth="1"/>
    <col min="2573" max="2574" width="10.58203125" style="427" customWidth="1"/>
    <col min="2575" max="2575" width="1.58203125" style="427" customWidth="1"/>
    <col min="2576" max="2576" width="6.1640625" style="427" customWidth="1"/>
    <col min="2577" max="2577" width="4" style="427" customWidth="1"/>
    <col min="2578" max="2578" width="3.1640625" style="427" customWidth="1"/>
    <col min="2579" max="2579" width="0.6640625" style="427" customWidth="1"/>
    <col min="2580" max="2580" width="3" style="427" customWidth="1"/>
    <col min="2581" max="2581" width="3.1640625" style="427" customWidth="1"/>
    <col min="2582" max="2582" width="2.6640625" style="427" customWidth="1"/>
    <col min="2583" max="2583" width="3.1640625" style="427" customWidth="1"/>
    <col min="2584" max="2584" width="2.6640625" style="427" customWidth="1"/>
    <col min="2585" max="2585" width="1.6640625" style="427" customWidth="1"/>
    <col min="2586" max="2587" width="2" style="427" customWidth="1"/>
    <col min="2588" max="2588" width="6.5" style="427" customWidth="1"/>
    <col min="2589" max="2823" width="8.6640625" style="427"/>
    <col min="2824" max="2824" width="2.1640625" style="427" customWidth="1"/>
    <col min="2825" max="2825" width="2.08203125" style="427" customWidth="1"/>
    <col min="2826" max="2826" width="1" style="427" customWidth="1"/>
    <col min="2827" max="2827" width="20.4140625" style="427" customWidth="1"/>
    <col min="2828" max="2828" width="1.08203125" style="427" customWidth="1"/>
    <col min="2829" max="2830" width="10.58203125" style="427" customWidth="1"/>
    <col min="2831" max="2831" width="1.58203125" style="427" customWidth="1"/>
    <col min="2832" max="2832" width="6.1640625" style="427" customWidth="1"/>
    <col min="2833" max="2833" width="4" style="427" customWidth="1"/>
    <col min="2834" max="2834" width="3.1640625" style="427" customWidth="1"/>
    <col min="2835" max="2835" width="0.6640625" style="427" customWidth="1"/>
    <col min="2836" max="2836" width="3" style="427" customWidth="1"/>
    <col min="2837" max="2837" width="3.1640625" style="427" customWidth="1"/>
    <col min="2838" max="2838" width="2.6640625" style="427" customWidth="1"/>
    <col min="2839" max="2839" width="3.1640625" style="427" customWidth="1"/>
    <col min="2840" max="2840" width="2.6640625" style="427" customWidth="1"/>
    <col min="2841" max="2841" width="1.6640625" style="427" customWidth="1"/>
    <col min="2842" max="2843" width="2" style="427" customWidth="1"/>
    <col min="2844" max="2844" width="6.5" style="427" customWidth="1"/>
    <col min="2845" max="3079" width="8.6640625" style="427"/>
    <col min="3080" max="3080" width="2.1640625" style="427" customWidth="1"/>
    <col min="3081" max="3081" width="2.08203125" style="427" customWidth="1"/>
    <col min="3082" max="3082" width="1" style="427" customWidth="1"/>
    <col min="3083" max="3083" width="20.4140625" style="427" customWidth="1"/>
    <col min="3084" max="3084" width="1.08203125" style="427" customWidth="1"/>
    <col min="3085" max="3086" width="10.58203125" style="427" customWidth="1"/>
    <col min="3087" max="3087" width="1.58203125" style="427" customWidth="1"/>
    <col min="3088" max="3088" width="6.1640625" style="427" customWidth="1"/>
    <col min="3089" max="3089" width="4" style="427" customWidth="1"/>
    <col min="3090" max="3090" width="3.1640625" style="427" customWidth="1"/>
    <col min="3091" max="3091" width="0.6640625" style="427" customWidth="1"/>
    <col min="3092" max="3092" width="3" style="427" customWidth="1"/>
    <col min="3093" max="3093" width="3.1640625" style="427" customWidth="1"/>
    <col min="3094" max="3094" width="2.6640625" style="427" customWidth="1"/>
    <col min="3095" max="3095" width="3.1640625" style="427" customWidth="1"/>
    <col min="3096" max="3096" width="2.6640625" style="427" customWidth="1"/>
    <col min="3097" max="3097" width="1.6640625" style="427" customWidth="1"/>
    <col min="3098" max="3099" width="2" style="427" customWidth="1"/>
    <col min="3100" max="3100" width="6.5" style="427" customWidth="1"/>
    <col min="3101" max="3335" width="8.6640625" style="427"/>
    <col min="3336" max="3336" width="2.1640625" style="427" customWidth="1"/>
    <col min="3337" max="3337" width="2.08203125" style="427" customWidth="1"/>
    <col min="3338" max="3338" width="1" style="427" customWidth="1"/>
    <col min="3339" max="3339" width="20.4140625" style="427" customWidth="1"/>
    <col min="3340" max="3340" width="1.08203125" style="427" customWidth="1"/>
    <col min="3341" max="3342" width="10.58203125" style="427" customWidth="1"/>
    <col min="3343" max="3343" width="1.58203125" style="427" customWidth="1"/>
    <col min="3344" max="3344" width="6.1640625" style="427" customWidth="1"/>
    <col min="3345" max="3345" width="4" style="427" customWidth="1"/>
    <col min="3346" max="3346" width="3.1640625" style="427" customWidth="1"/>
    <col min="3347" max="3347" width="0.6640625" style="427" customWidth="1"/>
    <col min="3348" max="3348" width="3" style="427" customWidth="1"/>
    <col min="3349" max="3349" width="3.1640625" style="427" customWidth="1"/>
    <col min="3350" max="3350" width="2.6640625" style="427" customWidth="1"/>
    <col min="3351" max="3351" width="3.1640625" style="427" customWidth="1"/>
    <col min="3352" max="3352" width="2.6640625" style="427" customWidth="1"/>
    <col min="3353" max="3353" width="1.6640625" style="427" customWidth="1"/>
    <col min="3354" max="3355" width="2" style="427" customWidth="1"/>
    <col min="3356" max="3356" width="6.5" style="427" customWidth="1"/>
    <col min="3357" max="3591" width="8.6640625" style="427"/>
    <col min="3592" max="3592" width="2.1640625" style="427" customWidth="1"/>
    <col min="3593" max="3593" width="2.08203125" style="427" customWidth="1"/>
    <col min="3594" max="3594" width="1" style="427" customWidth="1"/>
    <col min="3595" max="3595" width="20.4140625" style="427" customWidth="1"/>
    <col min="3596" max="3596" width="1.08203125" style="427" customWidth="1"/>
    <col min="3597" max="3598" width="10.58203125" style="427" customWidth="1"/>
    <col min="3599" max="3599" width="1.58203125" style="427" customWidth="1"/>
    <col min="3600" max="3600" width="6.1640625" style="427" customWidth="1"/>
    <col min="3601" max="3601" width="4" style="427" customWidth="1"/>
    <col min="3602" max="3602" width="3.1640625" style="427" customWidth="1"/>
    <col min="3603" max="3603" width="0.6640625" style="427" customWidth="1"/>
    <col min="3604" max="3604" width="3" style="427" customWidth="1"/>
    <col min="3605" max="3605" width="3.1640625" style="427" customWidth="1"/>
    <col min="3606" max="3606" width="2.6640625" style="427" customWidth="1"/>
    <col min="3607" max="3607" width="3.1640625" style="427" customWidth="1"/>
    <col min="3608" max="3608" width="2.6640625" style="427" customWidth="1"/>
    <col min="3609" max="3609" width="1.6640625" style="427" customWidth="1"/>
    <col min="3610" max="3611" width="2" style="427" customWidth="1"/>
    <col min="3612" max="3612" width="6.5" style="427" customWidth="1"/>
    <col min="3613" max="3847" width="8.6640625" style="427"/>
    <col min="3848" max="3848" width="2.1640625" style="427" customWidth="1"/>
    <col min="3849" max="3849" width="2.08203125" style="427" customWidth="1"/>
    <col min="3850" max="3850" width="1" style="427" customWidth="1"/>
    <col min="3851" max="3851" width="20.4140625" style="427" customWidth="1"/>
    <col min="3852" max="3852" width="1.08203125" style="427" customWidth="1"/>
    <col min="3853" max="3854" width="10.58203125" style="427" customWidth="1"/>
    <col min="3855" max="3855" width="1.58203125" style="427" customWidth="1"/>
    <col min="3856" max="3856" width="6.1640625" style="427" customWidth="1"/>
    <col min="3857" max="3857" width="4" style="427" customWidth="1"/>
    <col min="3858" max="3858" width="3.1640625" style="427" customWidth="1"/>
    <col min="3859" max="3859" width="0.6640625" style="427" customWidth="1"/>
    <col min="3860" max="3860" width="3" style="427" customWidth="1"/>
    <col min="3861" max="3861" width="3.1640625" style="427" customWidth="1"/>
    <col min="3862" max="3862" width="2.6640625" style="427" customWidth="1"/>
    <col min="3863" max="3863" width="3.1640625" style="427" customWidth="1"/>
    <col min="3864" max="3864" width="2.6640625" style="427" customWidth="1"/>
    <col min="3865" max="3865" width="1.6640625" style="427" customWidth="1"/>
    <col min="3866" max="3867" width="2" style="427" customWidth="1"/>
    <col min="3868" max="3868" width="6.5" style="427" customWidth="1"/>
    <col min="3869" max="4103" width="8.6640625" style="427"/>
    <col min="4104" max="4104" width="2.1640625" style="427" customWidth="1"/>
    <col min="4105" max="4105" width="2.08203125" style="427" customWidth="1"/>
    <col min="4106" max="4106" width="1" style="427" customWidth="1"/>
    <col min="4107" max="4107" width="20.4140625" style="427" customWidth="1"/>
    <col min="4108" max="4108" width="1.08203125" style="427" customWidth="1"/>
    <col min="4109" max="4110" width="10.58203125" style="427" customWidth="1"/>
    <col min="4111" max="4111" width="1.58203125" style="427" customWidth="1"/>
    <col min="4112" max="4112" width="6.1640625" style="427" customWidth="1"/>
    <col min="4113" max="4113" width="4" style="427" customWidth="1"/>
    <col min="4114" max="4114" width="3.1640625" style="427" customWidth="1"/>
    <col min="4115" max="4115" width="0.6640625" style="427" customWidth="1"/>
    <col min="4116" max="4116" width="3" style="427" customWidth="1"/>
    <col min="4117" max="4117" width="3.1640625" style="427" customWidth="1"/>
    <col min="4118" max="4118" width="2.6640625" style="427" customWidth="1"/>
    <col min="4119" max="4119" width="3.1640625" style="427" customWidth="1"/>
    <col min="4120" max="4120" width="2.6640625" style="427" customWidth="1"/>
    <col min="4121" max="4121" width="1.6640625" style="427" customWidth="1"/>
    <col min="4122" max="4123" width="2" style="427" customWidth="1"/>
    <col min="4124" max="4124" width="6.5" style="427" customWidth="1"/>
    <col min="4125" max="4359" width="8.6640625" style="427"/>
    <col min="4360" max="4360" width="2.1640625" style="427" customWidth="1"/>
    <col min="4361" max="4361" width="2.08203125" style="427" customWidth="1"/>
    <col min="4362" max="4362" width="1" style="427" customWidth="1"/>
    <col min="4363" max="4363" width="20.4140625" style="427" customWidth="1"/>
    <col min="4364" max="4364" width="1.08203125" style="427" customWidth="1"/>
    <col min="4365" max="4366" width="10.58203125" style="427" customWidth="1"/>
    <col min="4367" max="4367" width="1.58203125" style="427" customWidth="1"/>
    <col min="4368" max="4368" width="6.1640625" style="427" customWidth="1"/>
    <col min="4369" max="4369" width="4" style="427" customWidth="1"/>
    <col min="4370" max="4370" width="3.1640625" style="427" customWidth="1"/>
    <col min="4371" max="4371" width="0.6640625" style="427" customWidth="1"/>
    <col min="4372" max="4372" width="3" style="427" customWidth="1"/>
    <col min="4373" max="4373" width="3.1640625" style="427" customWidth="1"/>
    <col min="4374" max="4374" width="2.6640625" style="427" customWidth="1"/>
    <col min="4375" max="4375" width="3.1640625" style="427" customWidth="1"/>
    <col min="4376" max="4376" width="2.6640625" style="427" customWidth="1"/>
    <col min="4377" max="4377" width="1.6640625" style="427" customWidth="1"/>
    <col min="4378" max="4379" width="2" style="427" customWidth="1"/>
    <col min="4380" max="4380" width="6.5" style="427" customWidth="1"/>
    <col min="4381" max="4615" width="8.6640625" style="427"/>
    <col min="4616" max="4616" width="2.1640625" style="427" customWidth="1"/>
    <col min="4617" max="4617" width="2.08203125" style="427" customWidth="1"/>
    <col min="4618" max="4618" width="1" style="427" customWidth="1"/>
    <col min="4619" max="4619" width="20.4140625" style="427" customWidth="1"/>
    <col min="4620" max="4620" width="1.08203125" style="427" customWidth="1"/>
    <col min="4621" max="4622" width="10.58203125" style="427" customWidth="1"/>
    <col min="4623" max="4623" width="1.58203125" style="427" customWidth="1"/>
    <col min="4624" max="4624" width="6.1640625" style="427" customWidth="1"/>
    <col min="4625" max="4625" width="4" style="427" customWidth="1"/>
    <col min="4626" max="4626" width="3.1640625" style="427" customWidth="1"/>
    <col min="4627" max="4627" width="0.6640625" style="427" customWidth="1"/>
    <col min="4628" max="4628" width="3" style="427" customWidth="1"/>
    <col min="4629" max="4629" width="3.1640625" style="427" customWidth="1"/>
    <col min="4630" max="4630" width="2.6640625" style="427" customWidth="1"/>
    <col min="4631" max="4631" width="3.1640625" style="427" customWidth="1"/>
    <col min="4632" max="4632" width="2.6640625" style="427" customWidth="1"/>
    <col min="4633" max="4633" width="1.6640625" style="427" customWidth="1"/>
    <col min="4634" max="4635" width="2" style="427" customWidth="1"/>
    <col min="4636" max="4636" width="6.5" style="427" customWidth="1"/>
    <col min="4637" max="4871" width="8.6640625" style="427"/>
    <col min="4872" max="4872" width="2.1640625" style="427" customWidth="1"/>
    <col min="4873" max="4873" width="2.08203125" style="427" customWidth="1"/>
    <col min="4874" max="4874" width="1" style="427" customWidth="1"/>
    <col min="4875" max="4875" width="20.4140625" style="427" customWidth="1"/>
    <col min="4876" max="4876" width="1.08203125" style="427" customWidth="1"/>
    <col min="4877" max="4878" width="10.58203125" style="427" customWidth="1"/>
    <col min="4879" max="4879" width="1.58203125" style="427" customWidth="1"/>
    <col min="4880" max="4880" width="6.1640625" style="427" customWidth="1"/>
    <col min="4881" max="4881" width="4" style="427" customWidth="1"/>
    <col min="4882" max="4882" width="3.1640625" style="427" customWidth="1"/>
    <col min="4883" max="4883" width="0.6640625" style="427" customWidth="1"/>
    <col min="4884" max="4884" width="3" style="427" customWidth="1"/>
    <col min="4885" max="4885" width="3.1640625" style="427" customWidth="1"/>
    <col min="4886" max="4886" width="2.6640625" style="427" customWidth="1"/>
    <col min="4887" max="4887" width="3.1640625" style="427" customWidth="1"/>
    <col min="4888" max="4888" width="2.6640625" style="427" customWidth="1"/>
    <col min="4889" max="4889" width="1.6640625" style="427" customWidth="1"/>
    <col min="4890" max="4891" width="2" style="427" customWidth="1"/>
    <col min="4892" max="4892" width="6.5" style="427" customWidth="1"/>
    <col min="4893" max="5127" width="8.6640625" style="427"/>
    <col min="5128" max="5128" width="2.1640625" style="427" customWidth="1"/>
    <col min="5129" max="5129" width="2.08203125" style="427" customWidth="1"/>
    <col min="5130" max="5130" width="1" style="427" customWidth="1"/>
    <col min="5131" max="5131" width="20.4140625" style="427" customWidth="1"/>
    <col min="5132" max="5132" width="1.08203125" style="427" customWidth="1"/>
    <col min="5133" max="5134" width="10.58203125" style="427" customWidth="1"/>
    <col min="5135" max="5135" width="1.58203125" style="427" customWidth="1"/>
    <col min="5136" max="5136" width="6.1640625" style="427" customWidth="1"/>
    <col min="5137" max="5137" width="4" style="427" customWidth="1"/>
    <col min="5138" max="5138" width="3.1640625" style="427" customWidth="1"/>
    <col min="5139" max="5139" width="0.6640625" style="427" customWidth="1"/>
    <col min="5140" max="5140" width="3" style="427" customWidth="1"/>
    <col min="5141" max="5141" width="3.1640625" style="427" customWidth="1"/>
    <col min="5142" max="5142" width="2.6640625" style="427" customWidth="1"/>
    <col min="5143" max="5143" width="3.1640625" style="427" customWidth="1"/>
    <col min="5144" max="5144" width="2.6640625" style="427" customWidth="1"/>
    <col min="5145" max="5145" width="1.6640625" style="427" customWidth="1"/>
    <col min="5146" max="5147" width="2" style="427" customWidth="1"/>
    <col min="5148" max="5148" width="6.5" style="427" customWidth="1"/>
    <col min="5149" max="5383" width="8.6640625" style="427"/>
    <col min="5384" max="5384" width="2.1640625" style="427" customWidth="1"/>
    <col min="5385" max="5385" width="2.08203125" style="427" customWidth="1"/>
    <col min="5386" max="5386" width="1" style="427" customWidth="1"/>
    <col min="5387" max="5387" width="20.4140625" style="427" customWidth="1"/>
    <col min="5388" max="5388" width="1.08203125" style="427" customWidth="1"/>
    <col min="5389" max="5390" width="10.58203125" style="427" customWidth="1"/>
    <col min="5391" max="5391" width="1.58203125" style="427" customWidth="1"/>
    <col min="5392" max="5392" width="6.1640625" style="427" customWidth="1"/>
    <col min="5393" max="5393" width="4" style="427" customWidth="1"/>
    <col min="5394" max="5394" width="3.1640625" style="427" customWidth="1"/>
    <col min="5395" max="5395" width="0.6640625" style="427" customWidth="1"/>
    <col min="5396" max="5396" width="3" style="427" customWidth="1"/>
    <col min="5397" max="5397" width="3.1640625" style="427" customWidth="1"/>
    <col min="5398" max="5398" width="2.6640625" style="427" customWidth="1"/>
    <col min="5399" max="5399" width="3.1640625" style="427" customWidth="1"/>
    <col min="5400" max="5400" width="2.6640625" style="427" customWidth="1"/>
    <col min="5401" max="5401" width="1.6640625" style="427" customWidth="1"/>
    <col min="5402" max="5403" width="2" style="427" customWidth="1"/>
    <col min="5404" max="5404" width="6.5" style="427" customWidth="1"/>
    <col min="5405" max="5639" width="8.6640625" style="427"/>
    <col min="5640" max="5640" width="2.1640625" style="427" customWidth="1"/>
    <col min="5641" max="5641" width="2.08203125" style="427" customWidth="1"/>
    <col min="5642" max="5642" width="1" style="427" customWidth="1"/>
    <col min="5643" max="5643" width="20.4140625" style="427" customWidth="1"/>
    <col min="5644" max="5644" width="1.08203125" style="427" customWidth="1"/>
    <col min="5645" max="5646" width="10.58203125" style="427" customWidth="1"/>
    <col min="5647" max="5647" width="1.58203125" style="427" customWidth="1"/>
    <col min="5648" max="5648" width="6.1640625" style="427" customWidth="1"/>
    <col min="5649" max="5649" width="4" style="427" customWidth="1"/>
    <col min="5650" max="5650" width="3.1640625" style="427" customWidth="1"/>
    <col min="5651" max="5651" width="0.6640625" style="427" customWidth="1"/>
    <col min="5652" max="5652" width="3" style="427" customWidth="1"/>
    <col min="5653" max="5653" width="3.1640625" style="427" customWidth="1"/>
    <col min="5654" max="5654" width="2.6640625" style="427" customWidth="1"/>
    <col min="5655" max="5655" width="3.1640625" style="427" customWidth="1"/>
    <col min="5656" max="5656" width="2.6640625" style="427" customWidth="1"/>
    <col min="5657" max="5657" width="1.6640625" style="427" customWidth="1"/>
    <col min="5658" max="5659" width="2" style="427" customWidth="1"/>
    <col min="5660" max="5660" width="6.5" style="427" customWidth="1"/>
    <col min="5661" max="5895" width="8.6640625" style="427"/>
    <col min="5896" max="5896" width="2.1640625" style="427" customWidth="1"/>
    <col min="5897" max="5897" width="2.08203125" style="427" customWidth="1"/>
    <col min="5898" max="5898" width="1" style="427" customWidth="1"/>
    <col min="5899" max="5899" width="20.4140625" style="427" customWidth="1"/>
    <col min="5900" max="5900" width="1.08203125" style="427" customWidth="1"/>
    <col min="5901" max="5902" width="10.58203125" style="427" customWidth="1"/>
    <col min="5903" max="5903" width="1.58203125" style="427" customWidth="1"/>
    <col min="5904" max="5904" width="6.1640625" style="427" customWidth="1"/>
    <col min="5905" max="5905" width="4" style="427" customWidth="1"/>
    <col min="5906" max="5906" width="3.1640625" style="427" customWidth="1"/>
    <col min="5907" max="5907" width="0.6640625" style="427" customWidth="1"/>
    <col min="5908" max="5908" width="3" style="427" customWidth="1"/>
    <col min="5909" max="5909" width="3.1640625" style="427" customWidth="1"/>
    <col min="5910" max="5910" width="2.6640625" style="427" customWidth="1"/>
    <col min="5911" max="5911" width="3.1640625" style="427" customWidth="1"/>
    <col min="5912" max="5912" width="2.6640625" style="427" customWidth="1"/>
    <col min="5913" max="5913" width="1.6640625" style="427" customWidth="1"/>
    <col min="5914" max="5915" width="2" style="427" customWidth="1"/>
    <col min="5916" max="5916" width="6.5" style="427" customWidth="1"/>
    <col min="5917" max="6151" width="8.6640625" style="427"/>
    <col min="6152" max="6152" width="2.1640625" style="427" customWidth="1"/>
    <col min="6153" max="6153" width="2.08203125" style="427" customWidth="1"/>
    <col min="6154" max="6154" width="1" style="427" customWidth="1"/>
    <col min="6155" max="6155" width="20.4140625" style="427" customWidth="1"/>
    <col min="6156" max="6156" width="1.08203125" style="427" customWidth="1"/>
    <col min="6157" max="6158" width="10.58203125" style="427" customWidth="1"/>
    <col min="6159" max="6159" width="1.58203125" style="427" customWidth="1"/>
    <col min="6160" max="6160" width="6.1640625" style="427" customWidth="1"/>
    <col min="6161" max="6161" width="4" style="427" customWidth="1"/>
    <col min="6162" max="6162" width="3.1640625" style="427" customWidth="1"/>
    <col min="6163" max="6163" width="0.6640625" style="427" customWidth="1"/>
    <col min="6164" max="6164" width="3" style="427" customWidth="1"/>
    <col min="6165" max="6165" width="3.1640625" style="427" customWidth="1"/>
    <col min="6166" max="6166" width="2.6640625" style="427" customWidth="1"/>
    <col min="6167" max="6167" width="3.1640625" style="427" customWidth="1"/>
    <col min="6168" max="6168" width="2.6640625" style="427" customWidth="1"/>
    <col min="6169" max="6169" width="1.6640625" style="427" customWidth="1"/>
    <col min="6170" max="6171" width="2" style="427" customWidth="1"/>
    <col min="6172" max="6172" width="6.5" style="427" customWidth="1"/>
    <col min="6173" max="6407" width="8.6640625" style="427"/>
    <col min="6408" max="6408" width="2.1640625" style="427" customWidth="1"/>
    <col min="6409" max="6409" width="2.08203125" style="427" customWidth="1"/>
    <col min="6410" max="6410" width="1" style="427" customWidth="1"/>
    <col min="6411" max="6411" width="20.4140625" style="427" customWidth="1"/>
    <col min="6412" max="6412" width="1.08203125" style="427" customWidth="1"/>
    <col min="6413" max="6414" width="10.58203125" style="427" customWidth="1"/>
    <col min="6415" max="6415" width="1.58203125" style="427" customWidth="1"/>
    <col min="6416" max="6416" width="6.1640625" style="427" customWidth="1"/>
    <col min="6417" max="6417" width="4" style="427" customWidth="1"/>
    <col min="6418" max="6418" width="3.1640625" style="427" customWidth="1"/>
    <col min="6419" max="6419" width="0.6640625" style="427" customWidth="1"/>
    <col min="6420" max="6420" width="3" style="427" customWidth="1"/>
    <col min="6421" max="6421" width="3.1640625" style="427" customWidth="1"/>
    <col min="6422" max="6422" width="2.6640625" style="427" customWidth="1"/>
    <col min="6423" max="6423" width="3.1640625" style="427" customWidth="1"/>
    <col min="6424" max="6424" width="2.6640625" style="427" customWidth="1"/>
    <col min="6425" max="6425" width="1.6640625" style="427" customWidth="1"/>
    <col min="6426" max="6427" width="2" style="427" customWidth="1"/>
    <col min="6428" max="6428" width="6.5" style="427" customWidth="1"/>
    <col min="6429" max="6663" width="8.6640625" style="427"/>
    <col min="6664" max="6664" width="2.1640625" style="427" customWidth="1"/>
    <col min="6665" max="6665" width="2.08203125" style="427" customWidth="1"/>
    <col min="6666" max="6666" width="1" style="427" customWidth="1"/>
    <col min="6667" max="6667" width="20.4140625" style="427" customWidth="1"/>
    <col min="6668" max="6668" width="1.08203125" style="427" customWidth="1"/>
    <col min="6669" max="6670" width="10.58203125" style="427" customWidth="1"/>
    <col min="6671" max="6671" width="1.58203125" style="427" customWidth="1"/>
    <col min="6672" max="6672" width="6.1640625" style="427" customWidth="1"/>
    <col min="6673" max="6673" width="4" style="427" customWidth="1"/>
    <col min="6674" max="6674" width="3.1640625" style="427" customWidth="1"/>
    <col min="6675" max="6675" width="0.6640625" style="427" customWidth="1"/>
    <col min="6676" max="6676" width="3" style="427" customWidth="1"/>
    <col min="6677" max="6677" width="3.1640625" style="427" customWidth="1"/>
    <col min="6678" max="6678" width="2.6640625" style="427" customWidth="1"/>
    <col min="6679" max="6679" width="3.1640625" style="427" customWidth="1"/>
    <col min="6680" max="6680" width="2.6640625" style="427" customWidth="1"/>
    <col min="6681" max="6681" width="1.6640625" style="427" customWidth="1"/>
    <col min="6682" max="6683" width="2" style="427" customWidth="1"/>
    <col min="6684" max="6684" width="6.5" style="427" customWidth="1"/>
    <col min="6685" max="6919" width="8.6640625" style="427"/>
    <col min="6920" max="6920" width="2.1640625" style="427" customWidth="1"/>
    <col min="6921" max="6921" width="2.08203125" style="427" customWidth="1"/>
    <col min="6922" max="6922" width="1" style="427" customWidth="1"/>
    <col min="6923" max="6923" width="20.4140625" style="427" customWidth="1"/>
    <col min="6924" max="6924" width="1.08203125" style="427" customWidth="1"/>
    <col min="6925" max="6926" width="10.58203125" style="427" customWidth="1"/>
    <col min="6927" max="6927" width="1.58203125" style="427" customWidth="1"/>
    <col min="6928" max="6928" width="6.1640625" style="427" customWidth="1"/>
    <col min="6929" max="6929" width="4" style="427" customWidth="1"/>
    <col min="6930" max="6930" width="3.1640625" style="427" customWidth="1"/>
    <col min="6931" max="6931" width="0.6640625" style="427" customWidth="1"/>
    <col min="6932" max="6932" width="3" style="427" customWidth="1"/>
    <col min="6933" max="6933" width="3.1640625" style="427" customWidth="1"/>
    <col min="6934" max="6934" width="2.6640625" style="427" customWidth="1"/>
    <col min="6935" max="6935" width="3.1640625" style="427" customWidth="1"/>
    <col min="6936" max="6936" width="2.6640625" style="427" customWidth="1"/>
    <col min="6937" max="6937" width="1.6640625" style="427" customWidth="1"/>
    <col min="6938" max="6939" width="2" style="427" customWidth="1"/>
    <col min="6940" max="6940" width="6.5" style="427" customWidth="1"/>
    <col min="6941" max="7175" width="8.6640625" style="427"/>
    <col min="7176" max="7176" width="2.1640625" style="427" customWidth="1"/>
    <col min="7177" max="7177" width="2.08203125" style="427" customWidth="1"/>
    <col min="7178" max="7178" width="1" style="427" customWidth="1"/>
    <col min="7179" max="7179" width="20.4140625" style="427" customWidth="1"/>
    <col min="7180" max="7180" width="1.08203125" style="427" customWidth="1"/>
    <col min="7181" max="7182" width="10.58203125" style="427" customWidth="1"/>
    <col min="7183" max="7183" width="1.58203125" style="427" customWidth="1"/>
    <col min="7184" max="7184" width="6.1640625" style="427" customWidth="1"/>
    <col min="7185" max="7185" width="4" style="427" customWidth="1"/>
    <col min="7186" max="7186" width="3.1640625" style="427" customWidth="1"/>
    <col min="7187" max="7187" width="0.6640625" style="427" customWidth="1"/>
    <col min="7188" max="7188" width="3" style="427" customWidth="1"/>
    <col min="7189" max="7189" width="3.1640625" style="427" customWidth="1"/>
    <col min="7190" max="7190" width="2.6640625" style="427" customWidth="1"/>
    <col min="7191" max="7191" width="3.1640625" style="427" customWidth="1"/>
    <col min="7192" max="7192" width="2.6640625" style="427" customWidth="1"/>
    <col min="7193" max="7193" width="1.6640625" style="427" customWidth="1"/>
    <col min="7194" max="7195" width="2" style="427" customWidth="1"/>
    <col min="7196" max="7196" width="6.5" style="427" customWidth="1"/>
    <col min="7197" max="7431" width="8.6640625" style="427"/>
    <col min="7432" max="7432" width="2.1640625" style="427" customWidth="1"/>
    <col min="7433" max="7433" width="2.08203125" style="427" customWidth="1"/>
    <col min="7434" max="7434" width="1" style="427" customWidth="1"/>
    <col min="7435" max="7435" width="20.4140625" style="427" customWidth="1"/>
    <col min="7436" max="7436" width="1.08203125" style="427" customWidth="1"/>
    <col min="7437" max="7438" width="10.58203125" style="427" customWidth="1"/>
    <col min="7439" max="7439" width="1.58203125" style="427" customWidth="1"/>
    <col min="7440" max="7440" width="6.1640625" style="427" customWidth="1"/>
    <col min="7441" max="7441" width="4" style="427" customWidth="1"/>
    <col min="7442" max="7442" width="3.1640625" style="427" customWidth="1"/>
    <col min="7443" max="7443" width="0.6640625" style="427" customWidth="1"/>
    <col min="7444" max="7444" width="3" style="427" customWidth="1"/>
    <col min="7445" max="7445" width="3.1640625" style="427" customWidth="1"/>
    <col min="7446" max="7446" width="2.6640625" style="427" customWidth="1"/>
    <col min="7447" max="7447" width="3.1640625" style="427" customWidth="1"/>
    <col min="7448" max="7448" width="2.6640625" style="427" customWidth="1"/>
    <col min="7449" max="7449" width="1.6640625" style="427" customWidth="1"/>
    <col min="7450" max="7451" width="2" style="427" customWidth="1"/>
    <col min="7452" max="7452" width="6.5" style="427" customWidth="1"/>
    <col min="7453" max="7687" width="8.6640625" style="427"/>
    <col min="7688" max="7688" width="2.1640625" style="427" customWidth="1"/>
    <col min="7689" max="7689" width="2.08203125" style="427" customWidth="1"/>
    <col min="7690" max="7690" width="1" style="427" customWidth="1"/>
    <col min="7691" max="7691" width="20.4140625" style="427" customWidth="1"/>
    <col min="7692" max="7692" width="1.08203125" style="427" customWidth="1"/>
    <col min="7693" max="7694" width="10.58203125" style="427" customWidth="1"/>
    <col min="7695" max="7695" width="1.58203125" style="427" customWidth="1"/>
    <col min="7696" max="7696" width="6.1640625" style="427" customWidth="1"/>
    <col min="7697" max="7697" width="4" style="427" customWidth="1"/>
    <col min="7698" max="7698" width="3.1640625" style="427" customWidth="1"/>
    <col min="7699" max="7699" width="0.6640625" style="427" customWidth="1"/>
    <col min="7700" max="7700" width="3" style="427" customWidth="1"/>
    <col min="7701" max="7701" width="3.1640625" style="427" customWidth="1"/>
    <col min="7702" max="7702" width="2.6640625" style="427" customWidth="1"/>
    <col min="7703" max="7703" width="3.1640625" style="427" customWidth="1"/>
    <col min="7704" max="7704" width="2.6640625" style="427" customWidth="1"/>
    <col min="7705" max="7705" width="1.6640625" style="427" customWidth="1"/>
    <col min="7706" max="7707" width="2" style="427" customWidth="1"/>
    <col min="7708" max="7708" width="6.5" style="427" customWidth="1"/>
    <col min="7709" max="7943" width="8.6640625" style="427"/>
    <col min="7944" max="7944" width="2.1640625" style="427" customWidth="1"/>
    <col min="7945" max="7945" width="2.08203125" style="427" customWidth="1"/>
    <col min="7946" max="7946" width="1" style="427" customWidth="1"/>
    <col min="7947" max="7947" width="20.4140625" style="427" customWidth="1"/>
    <col min="7948" max="7948" width="1.08203125" style="427" customWidth="1"/>
    <col min="7949" max="7950" width="10.58203125" style="427" customWidth="1"/>
    <col min="7951" max="7951" width="1.58203125" style="427" customWidth="1"/>
    <col min="7952" max="7952" width="6.1640625" style="427" customWidth="1"/>
    <col min="7953" max="7953" width="4" style="427" customWidth="1"/>
    <col min="7954" max="7954" width="3.1640625" style="427" customWidth="1"/>
    <col min="7955" max="7955" width="0.6640625" style="427" customWidth="1"/>
    <col min="7956" max="7956" width="3" style="427" customWidth="1"/>
    <col min="7957" max="7957" width="3.1640625" style="427" customWidth="1"/>
    <col min="7958" max="7958" width="2.6640625" style="427" customWidth="1"/>
    <col min="7959" max="7959" width="3.1640625" style="427" customWidth="1"/>
    <col min="7960" max="7960" width="2.6640625" style="427" customWidth="1"/>
    <col min="7961" max="7961" width="1.6640625" style="427" customWidth="1"/>
    <col min="7962" max="7963" width="2" style="427" customWidth="1"/>
    <col min="7964" max="7964" width="6.5" style="427" customWidth="1"/>
    <col min="7965" max="8199" width="8.6640625" style="427"/>
    <col min="8200" max="8200" width="2.1640625" style="427" customWidth="1"/>
    <col min="8201" max="8201" width="2.08203125" style="427" customWidth="1"/>
    <col min="8202" max="8202" width="1" style="427" customWidth="1"/>
    <col min="8203" max="8203" width="20.4140625" style="427" customWidth="1"/>
    <col min="8204" max="8204" width="1.08203125" style="427" customWidth="1"/>
    <col min="8205" max="8206" width="10.58203125" style="427" customWidth="1"/>
    <col min="8207" max="8207" width="1.58203125" style="427" customWidth="1"/>
    <col min="8208" max="8208" width="6.1640625" style="427" customWidth="1"/>
    <col min="8209" max="8209" width="4" style="427" customWidth="1"/>
    <col min="8210" max="8210" width="3.1640625" style="427" customWidth="1"/>
    <col min="8211" max="8211" width="0.6640625" style="427" customWidth="1"/>
    <col min="8212" max="8212" width="3" style="427" customWidth="1"/>
    <col min="8213" max="8213" width="3.1640625" style="427" customWidth="1"/>
    <col min="8214" max="8214" width="2.6640625" style="427" customWidth="1"/>
    <col min="8215" max="8215" width="3.1640625" style="427" customWidth="1"/>
    <col min="8216" max="8216" width="2.6640625" style="427" customWidth="1"/>
    <col min="8217" max="8217" width="1.6640625" style="427" customWidth="1"/>
    <col min="8218" max="8219" width="2" style="427" customWidth="1"/>
    <col min="8220" max="8220" width="6.5" style="427" customWidth="1"/>
    <col min="8221" max="8455" width="8.6640625" style="427"/>
    <col min="8456" max="8456" width="2.1640625" style="427" customWidth="1"/>
    <col min="8457" max="8457" width="2.08203125" style="427" customWidth="1"/>
    <col min="8458" max="8458" width="1" style="427" customWidth="1"/>
    <col min="8459" max="8459" width="20.4140625" style="427" customWidth="1"/>
    <col min="8460" max="8460" width="1.08203125" style="427" customWidth="1"/>
    <col min="8461" max="8462" width="10.58203125" style="427" customWidth="1"/>
    <col min="8463" max="8463" width="1.58203125" style="427" customWidth="1"/>
    <col min="8464" max="8464" width="6.1640625" style="427" customWidth="1"/>
    <col min="8465" max="8465" width="4" style="427" customWidth="1"/>
    <col min="8466" max="8466" width="3.1640625" style="427" customWidth="1"/>
    <col min="8467" max="8467" width="0.6640625" style="427" customWidth="1"/>
    <col min="8468" max="8468" width="3" style="427" customWidth="1"/>
    <col min="8469" max="8469" width="3.1640625" style="427" customWidth="1"/>
    <col min="8470" max="8470" width="2.6640625" style="427" customWidth="1"/>
    <col min="8471" max="8471" width="3.1640625" style="427" customWidth="1"/>
    <col min="8472" max="8472" width="2.6640625" style="427" customWidth="1"/>
    <col min="8473" max="8473" width="1.6640625" style="427" customWidth="1"/>
    <col min="8474" max="8475" width="2" style="427" customWidth="1"/>
    <col min="8476" max="8476" width="6.5" style="427" customWidth="1"/>
    <col min="8477" max="8711" width="8.6640625" style="427"/>
    <col min="8712" max="8712" width="2.1640625" style="427" customWidth="1"/>
    <col min="8713" max="8713" width="2.08203125" style="427" customWidth="1"/>
    <col min="8714" max="8714" width="1" style="427" customWidth="1"/>
    <col min="8715" max="8715" width="20.4140625" style="427" customWidth="1"/>
    <col min="8716" max="8716" width="1.08203125" style="427" customWidth="1"/>
    <col min="8717" max="8718" width="10.58203125" style="427" customWidth="1"/>
    <col min="8719" max="8719" width="1.58203125" style="427" customWidth="1"/>
    <col min="8720" max="8720" width="6.1640625" style="427" customWidth="1"/>
    <col min="8721" max="8721" width="4" style="427" customWidth="1"/>
    <col min="8722" max="8722" width="3.1640625" style="427" customWidth="1"/>
    <col min="8723" max="8723" width="0.6640625" style="427" customWidth="1"/>
    <col min="8724" max="8724" width="3" style="427" customWidth="1"/>
    <col min="8725" max="8725" width="3.1640625" style="427" customWidth="1"/>
    <col min="8726" max="8726" width="2.6640625" style="427" customWidth="1"/>
    <col min="8727" max="8727" width="3.1640625" style="427" customWidth="1"/>
    <col min="8728" max="8728" width="2.6640625" style="427" customWidth="1"/>
    <col min="8729" max="8729" width="1.6640625" style="427" customWidth="1"/>
    <col min="8730" max="8731" width="2" style="427" customWidth="1"/>
    <col min="8732" max="8732" width="6.5" style="427" customWidth="1"/>
    <col min="8733" max="8967" width="8.6640625" style="427"/>
    <col min="8968" max="8968" width="2.1640625" style="427" customWidth="1"/>
    <col min="8969" max="8969" width="2.08203125" style="427" customWidth="1"/>
    <col min="8970" max="8970" width="1" style="427" customWidth="1"/>
    <col min="8971" max="8971" width="20.4140625" style="427" customWidth="1"/>
    <col min="8972" max="8972" width="1.08203125" style="427" customWidth="1"/>
    <col min="8973" max="8974" width="10.58203125" style="427" customWidth="1"/>
    <col min="8975" max="8975" width="1.58203125" style="427" customWidth="1"/>
    <col min="8976" max="8976" width="6.1640625" style="427" customWidth="1"/>
    <col min="8977" max="8977" width="4" style="427" customWidth="1"/>
    <col min="8978" max="8978" width="3.1640625" style="427" customWidth="1"/>
    <col min="8979" max="8979" width="0.6640625" style="427" customWidth="1"/>
    <col min="8980" max="8980" width="3" style="427" customWidth="1"/>
    <col min="8981" max="8981" width="3.1640625" style="427" customWidth="1"/>
    <col min="8982" max="8982" width="2.6640625" style="427" customWidth="1"/>
    <col min="8983" max="8983" width="3.1640625" style="427" customWidth="1"/>
    <col min="8984" max="8984" width="2.6640625" style="427" customWidth="1"/>
    <col min="8985" max="8985" width="1.6640625" style="427" customWidth="1"/>
    <col min="8986" max="8987" width="2" style="427" customWidth="1"/>
    <col min="8988" max="8988" width="6.5" style="427" customWidth="1"/>
    <col min="8989" max="9223" width="8.6640625" style="427"/>
    <col min="9224" max="9224" width="2.1640625" style="427" customWidth="1"/>
    <col min="9225" max="9225" width="2.08203125" style="427" customWidth="1"/>
    <col min="9226" max="9226" width="1" style="427" customWidth="1"/>
    <col min="9227" max="9227" width="20.4140625" style="427" customWidth="1"/>
    <col min="9228" max="9228" width="1.08203125" style="427" customWidth="1"/>
    <col min="9229" max="9230" width="10.58203125" style="427" customWidth="1"/>
    <col min="9231" max="9231" width="1.58203125" style="427" customWidth="1"/>
    <col min="9232" max="9232" width="6.1640625" style="427" customWidth="1"/>
    <col min="9233" max="9233" width="4" style="427" customWidth="1"/>
    <col min="9234" max="9234" width="3.1640625" style="427" customWidth="1"/>
    <col min="9235" max="9235" width="0.6640625" style="427" customWidth="1"/>
    <col min="9236" max="9236" width="3" style="427" customWidth="1"/>
    <col min="9237" max="9237" width="3.1640625" style="427" customWidth="1"/>
    <col min="9238" max="9238" width="2.6640625" style="427" customWidth="1"/>
    <col min="9239" max="9239" width="3.1640625" style="427" customWidth="1"/>
    <col min="9240" max="9240" width="2.6640625" style="427" customWidth="1"/>
    <col min="9241" max="9241" width="1.6640625" style="427" customWidth="1"/>
    <col min="9242" max="9243" width="2" style="427" customWidth="1"/>
    <col min="9244" max="9244" width="6.5" style="427" customWidth="1"/>
    <col min="9245" max="9479" width="8.6640625" style="427"/>
    <col min="9480" max="9480" width="2.1640625" style="427" customWidth="1"/>
    <col min="9481" max="9481" width="2.08203125" style="427" customWidth="1"/>
    <col min="9482" max="9482" width="1" style="427" customWidth="1"/>
    <col min="9483" max="9483" width="20.4140625" style="427" customWidth="1"/>
    <col min="9484" max="9484" width="1.08203125" style="427" customWidth="1"/>
    <col min="9485" max="9486" width="10.58203125" style="427" customWidth="1"/>
    <col min="9487" max="9487" width="1.58203125" style="427" customWidth="1"/>
    <col min="9488" max="9488" width="6.1640625" style="427" customWidth="1"/>
    <col min="9489" max="9489" width="4" style="427" customWidth="1"/>
    <col min="9490" max="9490" width="3.1640625" style="427" customWidth="1"/>
    <col min="9491" max="9491" width="0.6640625" style="427" customWidth="1"/>
    <col min="9492" max="9492" width="3" style="427" customWidth="1"/>
    <col min="9493" max="9493" width="3.1640625" style="427" customWidth="1"/>
    <col min="9494" max="9494" width="2.6640625" style="427" customWidth="1"/>
    <col min="9495" max="9495" width="3.1640625" style="427" customWidth="1"/>
    <col min="9496" max="9496" width="2.6640625" style="427" customWidth="1"/>
    <col min="9497" max="9497" width="1.6640625" style="427" customWidth="1"/>
    <col min="9498" max="9499" width="2" style="427" customWidth="1"/>
    <col min="9500" max="9500" width="6.5" style="427" customWidth="1"/>
    <col min="9501" max="9735" width="8.6640625" style="427"/>
    <col min="9736" max="9736" width="2.1640625" style="427" customWidth="1"/>
    <col min="9737" max="9737" width="2.08203125" style="427" customWidth="1"/>
    <col min="9738" max="9738" width="1" style="427" customWidth="1"/>
    <col min="9739" max="9739" width="20.4140625" style="427" customWidth="1"/>
    <col min="9740" max="9740" width="1.08203125" style="427" customWidth="1"/>
    <col min="9741" max="9742" width="10.58203125" style="427" customWidth="1"/>
    <col min="9743" max="9743" width="1.58203125" style="427" customWidth="1"/>
    <col min="9744" max="9744" width="6.1640625" style="427" customWidth="1"/>
    <col min="9745" max="9745" width="4" style="427" customWidth="1"/>
    <col min="9746" max="9746" width="3.1640625" style="427" customWidth="1"/>
    <col min="9747" max="9747" width="0.6640625" style="427" customWidth="1"/>
    <col min="9748" max="9748" width="3" style="427" customWidth="1"/>
    <col min="9749" max="9749" width="3.1640625" style="427" customWidth="1"/>
    <col min="9750" max="9750" width="2.6640625" style="427" customWidth="1"/>
    <col min="9751" max="9751" width="3.1640625" style="427" customWidth="1"/>
    <col min="9752" max="9752" width="2.6640625" style="427" customWidth="1"/>
    <col min="9753" max="9753" width="1.6640625" style="427" customWidth="1"/>
    <col min="9754" max="9755" width="2" style="427" customWidth="1"/>
    <col min="9756" max="9756" width="6.5" style="427" customWidth="1"/>
    <col min="9757" max="9991" width="8.6640625" style="427"/>
    <col min="9992" max="9992" width="2.1640625" style="427" customWidth="1"/>
    <col min="9993" max="9993" width="2.08203125" style="427" customWidth="1"/>
    <col min="9994" max="9994" width="1" style="427" customWidth="1"/>
    <col min="9995" max="9995" width="20.4140625" style="427" customWidth="1"/>
    <col min="9996" max="9996" width="1.08203125" style="427" customWidth="1"/>
    <col min="9997" max="9998" width="10.58203125" style="427" customWidth="1"/>
    <col min="9999" max="9999" width="1.58203125" style="427" customWidth="1"/>
    <col min="10000" max="10000" width="6.1640625" style="427" customWidth="1"/>
    <col min="10001" max="10001" width="4" style="427" customWidth="1"/>
    <col min="10002" max="10002" width="3.1640625" style="427" customWidth="1"/>
    <col min="10003" max="10003" width="0.6640625" style="427" customWidth="1"/>
    <col min="10004" max="10004" width="3" style="427" customWidth="1"/>
    <col min="10005" max="10005" width="3.1640625" style="427" customWidth="1"/>
    <col min="10006" max="10006" width="2.6640625" style="427" customWidth="1"/>
    <col min="10007" max="10007" width="3.1640625" style="427" customWidth="1"/>
    <col min="10008" max="10008" width="2.6640625" style="427" customWidth="1"/>
    <col min="10009" max="10009" width="1.6640625" style="427" customWidth="1"/>
    <col min="10010" max="10011" width="2" style="427" customWidth="1"/>
    <col min="10012" max="10012" width="6.5" style="427" customWidth="1"/>
    <col min="10013" max="10247" width="8.6640625" style="427"/>
    <col min="10248" max="10248" width="2.1640625" style="427" customWidth="1"/>
    <col min="10249" max="10249" width="2.08203125" style="427" customWidth="1"/>
    <col min="10250" max="10250" width="1" style="427" customWidth="1"/>
    <col min="10251" max="10251" width="20.4140625" style="427" customWidth="1"/>
    <col min="10252" max="10252" width="1.08203125" style="427" customWidth="1"/>
    <col min="10253" max="10254" width="10.58203125" style="427" customWidth="1"/>
    <col min="10255" max="10255" width="1.58203125" style="427" customWidth="1"/>
    <col min="10256" max="10256" width="6.1640625" style="427" customWidth="1"/>
    <col min="10257" max="10257" width="4" style="427" customWidth="1"/>
    <col min="10258" max="10258" width="3.1640625" style="427" customWidth="1"/>
    <col min="10259" max="10259" width="0.6640625" style="427" customWidth="1"/>
    <col min="10260" max="10260" width="3" style="427" customWidth="1"/>
    <col min="10261" max="10261" width="3.1640625" style="427" customWidth="1"/>
    <col min="10262" max="10262" width="2.6640625" style="427" customWidth="1"/>
    <col min="10263" max="10263" width="3.1640625" style="427" customWidth="1"/>
    <col min="10264" max="10264" width="2.6640625" style="427" customWidth="1"/>
    <col min="10265" max="10265" width="1.6640625" style="427" customWidth="1"/>
    <col min="10266" max="10267" width="2" style="427" customWidth="1"/>
    <col min="10268" max="10268" width="6.5" style="427" customWidth="1"/>
    <col min="10269" max="10503" width="8.6640625" style="427"/>
    <col min="10504" max="10504" width="2.1640625" style="427" customWidth="1"/>
    <col min="10505" max="10505" width="2.08203125" style="427" customWidth="1"/>
    <col min="10506" max="10506" width="1" style="427" customWidth="1"/>
    <col min="10507" max="10507" width="20.4140625" style="427" customWidth="1"/>
    <col min="10508" max="10508" width="1.08203125" style="427" customWidth="1"/>
    <col min="10509" max="10510" width="10.58203125" style="427" customWidth="1"/>
    <col min="10511" max="10511" width="1.58203125" style="427" customWidth="1"/>
    <col min="10512" max="10512" width="6.1640625" style="427" customWidth="1"/>
    <col min="10513" max="10513" width="4" style="427" customWidth="1"/>
    <col min="10514" max="10514" width="3.1640625" style="427" customWidth="1"/>
    <col min="10515" max="10515" width="0.6640625" style="427" customWidth="1"/>
    <col min="10516" max="10516" width="3" style="427" customWidth="1"/>
    <col min="10517" max="10517" width="3.1640625" style="427" customWidth="1"/>
    <col min="10518" max="10518" width="2.6640625" style="427" customWidth="1"/>
    <col min="10519" max="10519" width="3.1640625" style="427" customWidth="1"/>
    <col min="10520" max="10520" width="2.6640625" style="427" customWidth="1"/>
    <col min="10521" max="10521" width="1.6640625" style="427" customWidth="1"/>
    <col min="10522" max="10523" width="2" style="427" customWidth="1"/>
    <col min="10524" max="10524" width="6.5" style="427" customWidth="1"/>
    <col min="10525" max="10759" width="8.6640625" style="427"/>
    <col min="10760" max="10760" width="2.1640625" style="427" customWidth="1"/>
    <col min="10761" max="10761" width="2.08203125" style="427" customWidth="1"/>
    <col min="10762" max="10762" width="1" style="427" customWidth="1"/>
    <col min="10763" max="10763" width="20.4140625" style="427" customWidth="1"/>
    <col min="10764" max="10764" width="1.08203125" style="427" customWidth="1"/>
    <col min="10765" max="10766" width="10.58203125" style="427" customWidth="1"/>
    <col min="10767" max="10767" width="1.58203125" style="427" customWidth="1"/>
    <col min="10768" max="10768" width="6.1640625" style="427" customWidth="1"/>
    <col min="10769" max="10769" width="4" style="427" customWidth="1"/>
    <col min="10770" max="10770" width="3.1640625" style="427" customWidth="1"/>
    <col min="10771" max="10771" width="0.6640625" style="427" customWidth="1"/>
    <col min="10772" max="10772" width="3" style="427" customWidth="1"/>
    <col min="10773" max="10773" width="3.1640625" style="427" customWidth="1"/>
    <col min="10774" max="10774" width="2.6640625" style="427" customWidth="1"/>
    <col min="10775" max="10775" width="3.1640625" style="427" customWidth="1"/>
    <col min="10776" max="10776" width="2.6640625" style="427" customWidth="1"/>
    <col min="10777" max="10777" width="1.6640625" style="427" customWidth="1"/>
    <col min="10778" max="10779" width="2" style="427" customWidth="1"/>
    <col min="10780" max="10780" width="6.5" style="427" customWidth="1"/>
    <col min="10781" max="11015" width="8.6640625" style="427"/>
    <col min="11016" max="11016" width="2.1640625" style="427" customWidth="1"/>
    <col min="11017" max="11017" width="2.08203125" style="427" customWidth="1"/>
    <col min="11018" max="11018" width="1" style="427" customWidth="1"/>
    <col min="11019" max="11019" width="20.4140625" style="427" customWidth="1"/>
    <col min="11020" max="11020" width="1.08203125" style="427" customWidth="1"/>
    <col min="11021" max="11022" width="10.58203125" style="427" customWidth="1"/>
    <col min="11023" max="11023" width="1.58203125" style="427" customWidth="1"/>
    <col min="11024" max="11024" width="6.1640625" style="427" customWidth="1"/>
    <col min="11025" max="11025" width="4" style="427" customWidth="1"/>
    <col min="11026" max="11026" width="3.1640625" style="427" customWidth="1"/>
    <col min="11027" max="11027" width="0.6640625" style="427" customWidth="1"/>
    <col min="11028" max="11028" width="3" style="427" customWidth="1"/>
    <col min="11029" max="11029" width="3.1640625" style="427" customWidth="1"/>
    <col min="11030" max="11030" width="2.6640625" style="427" customWidth="1"/>
    <col min="11031" max="11031" width="3.1640625" style="427" customWidth="1"/>
    <col min="11032" max="11032" width="2.6640625" style="427" customWidth="1"/>
    <col min="11033" max="11033" width="1.6640625" style="427" customWidth="1"/>
    <col min="11034" max="11035" width="2" style="427" customWidth="1"/>
    <col min="11036" max="11036" width="6.5" style="427" customWidth="1"/>
    <col min="11037" max="11271" width="8.6640625" style="427"/>
    <col min="11272" max="11272" width="2.1640625" style="427" customWidth="1"/>
    <col min="11273" max="11273" width="2.08203125" style="427" customWidth="1"/>
    <col min="11274" max="11274" width="1" style="427" customWidth="1"/>
    <col min="11275" max="11275" width="20.4140625" style="427" customWidth="1"/>
    <col min="11276" max="11276" width="1.08203125" style="427" customWidth="1"/>
    <col min="11277" max="11278" width="10.58203125" style="427" customWidth="1"/>
    <col min="11279" max="11279" width="1.58203125" style="427" customWidth="1"/>
    <col min="11280" max="11280" width="6.1640625" style="427" customWidth="1"/>
    <col min="11281" max="11281" width="4" style="427" customWidth="1"/>
    <col min="11282" max="11282" width="3.1640625" style="427" customWidth="1"/>
    <col min="11283" max="11283" width="0.6640625" style="427" customWidth="1"/>
    <col min="11284" max="11284" width="3" style="427" customWidth="1"/>
    <col min="11285" max="11285" width="3.1640625" style="427" customWidth="1"/>
    <col min="11286" max="11286" width="2.6640625" style="427" customWidth="1"/>
    <col min="11287" max="11287" width="3.1640625" style="427" customWidth="1"/>
    <col min="11288" max="11288" width="2.6640625" style="427" customWidth="1"/>
    <col min="11289" max="11289" width="1.6640625" style="427" customWidth="1"/>
    <col min="11290" max="11291" width="2" style="427" customWidth="1"/>
    <col min="11292" max="11292" width="6.5" style="427" customWidth="1"/>
    <col min="11293" max="11527" width="8.6640625" style="427"/>
    <col min="11528" max="11528" width="2.1640625" style="427" customWidth="1"/>
    <col min="11529" max="11529" width="2.08203125" style="427" customWidth="1"/>
    <col min="11530" max="11530" width="1" style="427" customWidth="1"/>
    <col min="11531" max="11531" width="20.4140625" style="427" customWidth="1"/>
    <col min="11532" max="11532" width="1.08203125" style="427" customWidth="1"/>
    <col min="11533" max="11534" width="10.58203125" style="427" customWidth="1"/>
    <col min="11535" max="11535" width="1.58203125" style="427" customWidth="1"/>
    <col min="11536" max="11536" width="6.1640625" style="427" customWidth="1"/>
    <col min="11537" max="11537" width="4" style="427" customWidth="1"/>
    <col min="11538" max="11538" width="3.1640625" style="427" customWidth="1"/>
    <col min="11539" max="11539" width="0.6640625" style="427" customWidth="1"/>
    <col min="11540" max="11540" width="3" style="427" customWidth="1"/>
    <col min="11541" max="11541" width="3.1640625" style="427" customWidth="1"/>
    <col min="11542" max="11542" width="2.6640625" style="427" customWidth="1"/>
    <col min="11543" max="11543" width="3.1640625" style="427" customWidth="1"/>
    <col min="11544" max="11544" width="2.6640625" style="427" customWidth="1"/>
    <col min="11545" max="11545" width="1.6640625" style="427" customWidth="1"/>
    <col min="11546" max="11547" width="2" style="427" customWidth="1"/>
    <col min="11548" max="11548" width="6.5" style="427" customWidth="1"/>
    <col min="11549" max="11783" width="8.6640625" style="427"/>
    <col min="11784" max="11784" width="2.1640625" style="427" customWidth="1"/>
    <col min="11785" max="11785" width="2.08203125" style="427" customWidth="1"/>
    <col min="11786" max="11786" width="1" style="427" customWidth="1"/>
    <col min="11787" max="11787" width="20.4140625" style="427" customWidth="1"/>
    <col min="11788" max="11788" width="1.08203125" style="427" customWidth="1"/>
    <col min="11789" max="11790" width="10.58203125" style="427" customWidth="1"/>
    <col min="11791" max="11791" width="1.58203125" style="427" customWidth="1"/>
    <col min="11792" max="11792" width="6.1640625" style="427" customWidth="1"/>
    <col min="11793" max="11793" width="4" style="427" customWidth="1"/>
    <col min="11794" max="11794" width="3.1640625" style="427" customWidth="1"/>
    <col min="11795" max="11795" width="0.6640625" style="427" customWidth="1"/>
    <col min="11796" max="11796" width="3" style="427" customWidth="1"/>
    <col min="11797" max="11797" width="3.1640625" style="427" customWidth="1"/>
    <col min="11798" max="11798" width="2.6640625" style="427" customWidth="1"/>
    <col min="11799" max="11799" width="3.1640625" style="427" customWidth="1"/>
    <col min="11800" max="11800" width="2.6640625" style="427" customWidth="1"/>
    <col min="11801" max="11801" width="1.6640625" style="427" customWidth="1"/>
    <col min="11802" max="11803" width="2" style="427" customWidth="1"/>
    <col min="11804" max="11804" width="6.5" style="427" customWidth="1"/>
    <col min="11805" max="12039" width="8.6640625" style="427"/>
    <col min="12040" max="12040" width="2.1640625" style="427" customWidth="1"/>
    <col min="12041" max="12041" width="2.08203125" style="427" customWidth="1"/>
    <col min="12042" max="12042" width="1" style="427" customWidth="1"/>
    <col min="12043" max="12043" width="20.4140625" style="427" customWidth="1"/>
    <col min="12044" max="12044" width="1.08203125" style="427" customWidth="1"/>
    <col min="12045" max="12046" width="10.58203125" style="427" customWidth="1"/>
    <col min="12047" max="12047" width="1.58203125" style="427" customWidth="1"/>
    <col min="12048" max="12048" width="6.1640625" style="427" customWidth="1"/>
    <col min="12049" max="12049" width="4" style="427" customWidth="1"/>
    <col min="12050" max="12050" width="3.1640625" style="427" customWidth="1"/>
    <col min="12051" max="12051" width="0.6640625" style="427" customWidth="1"/>
    <col min="12052" max="12052" width="3" style="427" customWidth="1"/>
    <col min="12053" max="12053" width="3.1640625" style="427" customWidth="1"/>
    <col min="12054" max="12054" width="2.6640625" style="427" customWidth="1"/>
    <col min="12055" max="12055" width="3.1640625" style="427" customWidth="1"/>
    <col min="12056" max="12056" width="2.6640625" style="427" customWidth="1"/>
    <col min="12057" max="12057" width="1.6640625" style="427" customWidth="1"/>
    <col min="12058" max="12059" width="2" style="427" customWidth="1"/>
    <col min="12060" max="12060" width="6.5" style="427" customWidth="1"/>
    <col min="12061" max="12295" width="8.6640625" style="427"/>
    <col min="12296" max="12296" width="2.1640625" style="427" customWidth="1"/>
    <col min="12297" max="12297" width="2.08203125" style="427" customWidth="1"/>
    <col min="12298" max="12298" width="1" style="427" customWidth="1"/>
    <col min="12299" max="12299" width="20.4140625" style="427" customWidth="1"/>
    <col min="12300" max="12300" width="1.08203125" style="427" customWidth="1"/>
    <col min="12301" max="12302" width="10.58203125" style="427" customWidth="1"/>
    <col min="12303" max="12303" width="1.58203125" style="427" customWidth="1"/>
    <col min="12304" max="12304" width="6.1640625" style="427" customWidth="1"/>
    <col min="12305" max="12305" width="4" style="427" customWidth="1"/>
    <col min="12306" max="12306" width="3.1640625" style="427" customWidth="1"/>
    <col min="12307" max="12307" width="0.6640625" style="427" customWidth="1"/>
    <col min="12308" max="12308" width="3" style="427" customWidth="1"/>
    <col min="12309" max="12309" width="3.1640625" style="427" customWidth="1"/>
    <col min="12310" max="12310" width="2.6640625" style="427" customWidth="1"/>
    <col min="12311" max="12311" width="3.1640625" style="427" customWidth="1"/>
    <col min="12312" max="12312" width="2.6640625" style="427" customWidth="1"/>
    <col min="12313" max="12313" width="1.6640625" style="427" customWidth="1"/>
    <col min="12314" max="12315" width="2" style="427" customWidth="1"/>
    <col min="12316" max="12316" width="6.5" style="427" customWidth="1"/>
    <col min="12317" max="12551" width="8.6640625" style="427"/>
    <col min="12552" max="12552" width="2.1640625" style="427" customWidth="1"/>
    <col min="12553" max="12553" width="2.08203125" style="427" customWidth="1"/>
    <col min="12554" max="12554" width="1" style="427" customWidth="1"/>
    <col min="12555" max="12555" width="20.4140625" style="427" customWidth="1"/>
    <col min="12556" max="12556" width="1.08203125" style="427" customWidth="1"/>
    <col min="12557" max="12558" width="10.58203125" style="427" customWidth="1"/>
    <col min="12559" max="12559" width="1.58203125" style="427" customWidth="1"/>
    <col min="12560" max="12560" width="6.1640625" style="427" customWidth="1"/>
    <col min="12561" max="12561" width="4" style="427" customWidth="1"/>
    <col min="12562" max="12562" width="3.1640625" style="427" customWidth="1"/>
    <col min="12563" max="12563" width="0.6640625" style="427" customWidth="1"/>
    <col min="12564" max="12564" width="3" style="427" customWidth="1"/>
    <col min="12565" max="12565" width="3.1640625" style="427" customWidth="1"/>
    <col min="12566" max="12566" width="2.6640625" style="427" customWidth="1"/>
    <col min="12567" max="12567" width="3.1640625" style="427" customWidth="1"/>
    <col min="12568" max="12568" width="2.6640625" style="427" customWidth="1"/>
    <col min="12569" max="12569" width="1.6640625" style="427" customWidth="1"/>
    <col min="12570" max="12571" width="2" style="427" customWidth="1"/>
    <col min="12572" max="12572" width="6.5" style="427" customWidth="1"/>
    <col min="12573" max="12807" width="8.6640625" style="427"/>
    <col min="12808" max="12808" width="2.1640625" style="427" customWidth="1"/>
    <col min="12809" max="12809" width="2.08203125" style="427" customWidth="1"/>
    <col min="12810" max="12810" width="1" style="427" customWidth="1"/>
    <col min="12811" max="12811" width="20.4140625" style="427" customWidth="1"/>
    <col min="12812" max="12812" width="1.08203125" style="427" customWidth="1"/>
    <col min="12813" max="12814" width="10.58203125" style="427" customWidth="1"/>
    <col min="12815" max="12815" width="1.58203125" style="427" customWidth="1"/>
    <col min="12816" max="12816" width="6.1640625" style="427" customWidth="1"/>
    <col min="12817" max="12817" width="4" style="427" customWidth="1"/>
    <col min="12818" max="12818" width="3.1640625" style="427" customWidth="1"/>
    <col min="12819" max="12819" width="0.6640625" style="427" customWidth="1"/>
    <col min="12820" max="12820" width="3" style="427" customWidth="1"/>
    <col min="12821" max="12821" width="3.1640625" style="427" customWidth="1"/>
    <col min="12822" max="12822" width="2.6640625" style="427" customWidth="1"/>
    <col min="12823" max="12823" width="3.1640625" style="427" customWidth="1"/>
    <col min="12824" max="12824" width="2.6640625" style="427" customWidth="1"/>
    <col min="12825" max="12825" width="1.6640625" style="427" customWidth="1"/>
    <col min="12826" max="12827" width="2" style="427" customWidth="1"/>
    <col min="12828" max="12828" width="6.5" style="427" customWidth="1"/>
    <col min="12829" max="13063" width="8.6640625" style="427"/>
    <col min="13064" max="13064" width="2.1640625" style="427" customWidth="1"/>
    <col min="13065" max="13065" width="2.08203125" style="427" customWidth="1"/>
    <col min="13066" max="13066" width="1" style="427" customWidth="1"/>
    <col min="13067" max="13067" width="20.4140625" style="427" customWidth="1"/>
    <col min="13068" max="13068" width="1.08203125" style="427" customWidth="1"/>
    <col min="13069" max="13070" width="10.58203125" style="427" customWidth="1"/>
    <col min="13071" max="13071" width="1.58203125" style="427" customWidth="1"/>
    <col min="13072" max="13072" width="6.1640625" style="427" customWidth="1"/>
    <col min="13073" max="13073" width="4" style="427" customWidth="1"/>
    <col min="13074" max="13074" width="3.1640625" style="427" customWidth="1"/>
    <col min="13075" max="13075" width="0.6640625" style="427" customWidth="1"/>
    <col min="13076" max="13076" width="3" style="427" customWidth="1"/>
    <col min="13077" max="13077" width="3.1640625" style="427" customWidth="1"/>
    <col min="13078" max="13078" width="2.6640625" style="427" customWidth="1"/>
    <col min="13079" max="13079" width="3.1640625" style="427" customWidth="1"/>
    <col min="13080" max="13080" width="2.6640625" style="427" customWidth="1"/>
    <col min="13081" max="13081" width="1.6640625" style="427" customWidth="1"/>
    <col min="13082" max="13083" width="2" style="427" customWidth="1"/>
    <col min="13084" max="13084" width="6.5" style="427" customWidth="1"/>
    <col min="13085" max="13319" width="8.6640625" style="427"/>
    <col min="13320" max="13320" width="2.1640625" style="427" customWidth="1"/>
    <col min="13321" max="13321" width="2.08203125" style="427" customWidth="1"/>
    <col min="13322" max="13322" width="1" style="427" customWidth="1"/>
    <col min="13323" max="13323" width="20.4140625" style="427" customWidth="1"/>
    <col min="13324" max="13324" width="1.08203125" style="427" customWidth="1"/>
    <col min="13325" max="13326" width="10.58203125" style="427" customWidth="1"/>
    <col min="13327" max="13327" width="1.58203125" style="427" customWidth="1"/>
    <col min="13328" max="13328" width="6.1640625" style="427" customWidth="1"/>
    <col min="13329" max="13329" width="4" style="427" customWidth="1"/>
    <col min="13330" max="13330" width="3.1640625" style="427" customWidth="1"/>
    <col min="13331" max="13331" width="0.6640625" style="427" customWidth="1"/>
    <col min="13332" max="13332" width="3" style="427" customWidth="1"/>
    <col min="13333" max="13333" width="3.1640625" style="427" customWidth="1"/>
    <col min="13334" max="13334" width="2.6640625" style="427" customWidth="1"/>
    <col min="13335" max="13335" width="3.1640625" style="427" customWidth="1"/>
    <col min="13336" max="13336" width="2.6640625" style="427" customWidth="1"/>
    <col min="13337" max="13337" width="1.6640625" style="427" customWidth="1"/>
    <col min="13338" max="13339" width="2" style="427" customWidth="1"/>
    <col min="13340" max="13340" width="6.5" style="427" customWidth="1"/>
    <col min="13341" max="13575" width="8.6640625" style="427"/>
    <col min="13576" max="13576" width="2.1640625" style="427" customWidth="1"/>
    <col min="13577" max="13577" width="2.08203125" style="427" customWidth="1"/>
    <col min="13578" max="13578" width="1" style="427" customWidth="1"/>
    <col min="13579" max="13579" width="20.4140625" style="427" customWidth="1"/>
    <col min="13580" max="13580" width="1.08203125" style="427" customWidth="1"/>
    <col min="13581" max="13582" width="10.58203125" style="427" customWidth="1"/>
    <col min="13583" max="13583" width="1.58203125" style="427" customWidth="1"/>
    <col min="13584" max="13584" width="6.1640625" style="427" customWidth="1"/>
    <col min="13585" max="13585" width="4" style="427" customWidth="1"/>
    <col min="13586" max="13586" width="3.1640625" style="427" customWidth="1"/>
    <col min="13587" max="13587" width="0.6640625" style="427" customWidth="1"/>
    <col min="13588" max="13588" width="3" style="427" customWidth="1"/>
    <col min="13589" max="13589" width="3.1640625" style="427" customWidth="1"/>
    <col min="13590" max="13590" width="2.6640625" style="427" customWidth="1"/>
    <col min="13591" max="13591" width="3.1640625" style="427" customWidth="1"/>
    <col min="13592" max="13592" width="2.6640625" style="427" customWidth="1"/>
    <col min="13593" max="13593" width="1.6640625" style="427" customWidth="1"/>
    <col min="13594" max="13595" width="2" style="427" customWidth="1"/>
    <col min="13596" max="13596" width="6.5" style="427" customWidth="1"/>
    <col min="13597" max="13831" width="8.6640625" style="427"/>
    <col min="13832" max="13832" width="2.1640625" style="427" customWidth="1"/>
    <col min="13833" max="13833" width="2.08203125" style="427" customWidth="1"/>
    <col min="13834" max="13834" width="1" style="427" customWidth="1"/>
    <col min="13835" max="13835" width="20.4140625" style="427" customWidth="1"/>
    <col min="13836" max="13836" width="1.08203125" style="427" customWidth="1"/>
    <col min="13837" max="13838" width="10.58203125" style="427" customWidth="1"/>
    <col min="13839" max="13839" width="1.58203125" style="427" customWidth="1"/>
    <col min="13840" max="13840" width="6.1640625" style="427" customWidth="1"/>
    <col min="13841" max="13841" width="4" style="427" customWidth="1"/>
    <col min="13842" max="13842" width="3.1640625" style="427" customWidth="1"/>
    <col min="13843" max="13843" width="0.6640625" style="427" customWidth="1"/>
    <col min="13844" max="13844" width="3" style="427" customWidth="1"/>
    <col min="13845" max="13845" width="3.1640625" style="427" customWidth="1"/>
    <col min="13846" max="13846" width="2.6640625" style="427" customWidth="1"/>
    <col min="13847" max="13847" width="3.1640625" style="427" customWidth="1"/>
    <col min="13848" max="13848" width="2.6640625" style="427" customWidth="1"/>
    <col min="13849" max="13849" width="1.6640625" style="427" customWidth="1"/>
    <col min="13850" max="13851" width="2" style="427" customWidth="1"/>
    <col min="13852" max="13852" width="6.5" style="427" customWidth="1"/>
    <col min="13853" max="14087" width="8.6640625" style="427"/>
    <col min="14088" max="14088" width="2.1640625" style="427" customWidth="1"/>
    <col min="14089" max="14089" width="2.08203125" style="427" customWidth="1"/>
    <col min="14090" max="14090" width="1" style="427" customWidth="1"/>
    <col min="14091" max="14091" width="20.4140625" style="427" customWidth="1"/>
    <col min="14092" max="14092" width="1.08203125" style="427" customWidth="1"/>
    <col min="14093" max="14094" width="10.58203125" style="427" customWidth="1"/>
    <col min="14095" max="14095" width="1.58203125" style="427" customWidth="1"/>
    <col min="14096" max="14096" width="6.1640625" style="427" customWidth="1"/>
    <col min="14097" max="14097" width="4" style="427" customWidth="1"/>
    <col min="14098" max="14098" width="3.1640625" style="427" customWidth="1"/>
    <col min="14099" max="14099" width="0.6640625" style="427" customWidth="1"/>
    <col min="14100" max="14100" width="3" style="427" customWidth="1"/>
    <col min="14101" max="14101" width="3.1640625" style="427" customWidth="1"/>
    <col min="14102" max="14102" width="2.6640625" style="427" customWidth="1"/>
    <col min="14103" max="14103" width="3.1640625" style="427" customWidth="1"/>
    <col min="14104" max="14104" width="2.6640625" style="427" customWidth="1"/>
    <col min="14105" max="14105" width="1.6640625" style="427" customWidth="1"/>
    <col min="14106" max="14107" width="2" style="427" customWidth="1"/>
    <col min="14108" max="14108" width="6.5" style="427" customWidth="1"/>
    <col min="14109" max="14343" width="8.6640625" style="427"/>
    <col min="14344" max="14344" width="2.1640625" style="427" customWidth="1"/>
    <col min="14345" max="14345" width="2.08203125" style="427" customWidth="1"/>
    <col min="14346" max="14346" width="1" style="427" customWidth="1"/>
    <col min="14347" max="14347" width="20.4140625" style="427" customWidth="1"/>
    <col min="14348" max="14348" width="1.08203125" style="427" customWidth="1"/>
    <col min="14349" max="14350" width="10.58203125" style="427" customWidth="1"/>
    <col min="14351" max="14351" width="1.58203125" style="427" customWidth="1"/>
    <col min="14352" max="14352" width="6.1640625" style="427" customWidth="1"/>
    <col min="14353" max="14353" width="4" style="427" customWidth="1"/>
    <col min="14354" max="14354" width="3.1640625" style="427" customWidth="1"/>
    <col min="14355" max="14355" width="0.6640625" style="427" customWidth="1"/>
    <col min="14356" max="14356" width="3" style="427" customWidth="1"/>
    <col min="14357" max="14357" width="3.1640625" style="427" customWidth="1"/>
    <col min="14358" max="14358" width="2.6640625" style="427" customWidth="1"/>
    <col min="14359" max="14359" width="3.1640625" style="427" customWidth="1"/>
    <col min="14360" max="14360" width="2.6640625" style="427" customWidth="1"/>
    <col min="14361" max="14361" width="1.6640625" style="427" customWidth="1"/>
    <col min="14362" max="14363" width="2" style="427" customWidth="1"/>
    <col min="14364" max="14364" width="6.5" style="427" customWidth="1"/>
    <col min="14365" max="14599" width="8.6640625" style="427"/>
    <col min="14600" max="14600" width="2.1640625" style="427" customWidth="1"/>
    <col min="14601" max="14601" width="2.08203125" style="427" customWidth="1"/>
    <col min="14602" max="14602" width="1" style="427" customWidth="1"/>
    <col min="14603" max="14603" width="20.4140625" style="427" customWidth="1"/>
    <col min="14604" max="14604" width="1.08203125" style="427" customWidth="1"/>
    <col min="14605" max="14606" width="10.58203125" style="427" customWidth="1"/>
    <col min="14607" max="14607" width="1.58203125" style="427" customWidth="1"/>
    <col min="14608" max="14608" width="6.1640625" style="427" customWidth="1"/>
    <col min="14609" max="14609" width="4" style="427" customWidth="1"/>
    <col min="14610" max="14610" width="3.1640625" style="427" customWidth="1"/>
    <col min="14611" max="14611" width="0.6640625" style="427" customWidth="1"/>
    <col min="14612" max="14612" width="3" style="427" customWidth="1"/>
    <col min="14613" max="14613" width="3.1640625" style="427" customWidth="1"/>
    <col min="14614" max="14614" width="2.6640625" style="427" customWidth="1"/>
    <col min="14615" max="14615" width="3.1640625" style="427" customWidth="1"/>
    <col min="14616" max="14616" width="2.6640625" style="427" customWidth="1"/>
    <col min="14617" max="14617" width="1.6640625" style="427" customWidth="1"/>
    <col min="14618" max="14619" width="2" style="427" customWidth="1"/>
    <col min="14620" max="14620" width="6.5" style="427" customWidth="1"/>
    <col min="14621" max="14855" width="8.6640625" style="427"/>
    <col min="14856" max="14856" width="2.1640625" style="427" customWidth="1"/>
    <col min="14857" max="14857" width="2.08203125" style="427" customWidth="1"/>
    <col min="14858" max="14858" width="1" style="427" customWidth="1"/>
    <col min="14859" max="14859" width="20.4140625" style="427" customWidth="1"/>
    <col min="14860" max="14860" width="1.08203125" style="427" customWidth="1"/>
    <col min="14861" max="14862" width="10.58203125" style="427" customWidth="1"/>
    <col min="14863" max="14863" width="1.58203125" style="427" customWidth="1"/>
    <col min="14864" max="14864" width="6.1640625" style="427" customWidth="1"/>
    <col min="14865" max="14865" width="4" style="427" customWidth="1"/>
    <col min="14866" max="14866" width="3.1640625" style="427" customWidth="1"/>
    <col min="14867" max="14867" width="0.6640625" style="427" customWidth="1"/>
    <col min="14868" max="14868" width="3" style="427" customWidth="1"/>
    <col min="14869" max="14869" width="3.1640625" style="427" customWidth="1"/>
    <col min="14870" max="14870" width="2.6640625" style="427" customWidth="1"/>
    <col min="14871" max="14871" width="3.1640625" style="427" customWidth="1"/>
    <col min="14872" max="14872" width="2.6640625" style="427" customWidth="1"/>
    <col min="14873" max="14873" width="1.6640625" style="427" customWidth="1"/>
    <col min="14874" max="14875" width="2" style="427" customWidth="1"/>
    <col min="14876" max="14876" width="6.5" style="427" customWidth="1"/>
    <col min="14877" max="15111" width="8.6640625" style="427"/>
    <col min="15112" max="15112" width="2.1640625" style="427" customWidth="1"/>
    <col min="15113" max="15113" width="2.08203125" style="427" customWidth="1"/>
    <col min="15114" max="15114" width="1" style="427" customWidth="1"/>
    <col min="15115" max="15115" width="20.4140625" style="427" customWidth="1"/>
    <col min="15116" max="15116" width="1.08203125" style="427" customWidth="1"/>
    <col min="15117" max="15118" width="10.58203125" style="427" customWidth="1"/>
    <col min="15119" max="15119" width="1.58203125" style="427" customWidth="1"/>
    <col min="15120" max="15120" width="6.1640625" style="427" customWidth="1"/>
    <col min="15121" max="15121" width="4" style="427" customWidth="1"/>
    <col min="15122" max="15122" width="3.1640625" style="427" customWidth="1"/>
    <col min="15123" max="15123" width="0.6640625" style="427" customWidth="1"/>
    <col min="15124" max="15124" width="3" style="427" customWidth="1"/>
    <col min="15125" max="15125" width="3.1640625" style="427" customWidth="1"/>
    <col min="15126" max="15126" width="2.6640625" style="427" customWidth="1"/>
    <col min="15127" max="15127" width="3.1640625" style="427" customWidth="1"/>
    <col min="15128" max="15128" width="2.6640625" style="427" customWidth="1"/>
    <col min="15129" max="15129" width="1.6640625" style="427" customWidth="1"/>
    <col min="15130" max="15131" width="2" style="427" customWidth="1"/>
    <col min="15132" max="15132" width="6.5" style="427" customWidth="1"/>
    <col min="15133" max="15367" width="8.6640625" style="427"/>
    <col min="15368" max="15368" width="2.1640625" style="427" customWidth="1"/>
    <col min="15369" max="15369" width="2.08203125" style="427" customWidth="1"/>
    <col min="15370" max="15370" width="1" style="427" customWidth="1"/>
    <col min="15371" max="15371" width="20.4140625" style="427" customWidth="1"/>
    <col min="15372" max="15372" width="1.08203125" style="427" customWidth="1"/>
    <col min="15373" max="15374" width="10.58203125" style="427" customWidth="1"/>
    <col min="15375" max="15375" width="1.58203125" style="427" customWidth="1"/>
    <col min="15376" max="15376" width="6.1640625" style="427" customWidth="1"/>
    <col min="15377" max="15377" width="4" style="427" customWidth="1"/>
    <col min="15378" max="15378" width="3.1640625" style="427" customWidth="1"/>
    <col min="15379" max="15379" width="0.6640625" style="427" customWidth="1"/>
    <col min="15380" max="15380" width="3" style="427" customWidth="1"/>
    <col min="15381" max="15381" width="3.1640625" style="427" customWidth="1"/>
    <col min="15382" max="15382" width="2.6640625" style="427" customWidth="1"/>
    <col min="15383" max="15383" width="3.1640625" style="427" customWidth="1"/>
    <col min="15384" max="15384" width="2.6640625" style="427" customWidth="1"/>
    <col min="15385" max="15385" width="1.6640625" style="427" customWidth="1"/>
    <col min="15386" max="15387" width="2" style="427" customWidth="1"/>
    <col min="15388" max="15388" width="6.5" style="427" customWidth="1"/>
    <col min="15389" max="15623" width="8.6640625" style="427"/>
    <col min="15624" max="15624" width="2.1640625" style="427" customWidth="1"/>
    <col min="15625" max="15625" width="2.08203125" style="427" customWidth="1"/>
    <col min="15626" max="15626" width="1" style="427" customWidth="1"/>
    <col min="15627" max="15627" width="20.4140625" style="427" customWidth="1"/>
    <col min="15628" max="15628" width="1.08203125" style="427" customWidth="1"/>
    <col min="15629" max="15630" width="10.58203125" style="427" customWidth="1"/>
    <col min="15631" max="15631" width="1.58203125" style="427" customWidth="1"/>
    <col min="15632" max="15632" width="6.1640625" style="427" customWidth="1"/>
    <col min="15633" max="15633" width="4" style="427" customWidth="1"/>
    <col min="15634" max="15634" width="3.1640625" style="427" customWidth="1"/>
    <col min="15635" max="15635" width="0.6640625" style="427" customWidth="1"/>
    <col min="15636" max="15636" width="3" style="427" customWidth="1"/>
    <col min="15637" max="15637" width="3.1640625" style="427" customWidth="1"/>
    <col min="15638" max="15638" width="2.6640625" style="427" customWidth="1"/>
    <col min="15639" max="15639" width="3.1640625" style="427" customWidth="1"/>
    <col min="15640" max="15640" width="2.6640625" style="427" customWidth="1"/>
    <col min="15641" max="15641" width="1.6640625" style="427" customWidth="1"/>
    <col min="15642" max="15643" width="2" style="427" customWidth="1"/>
    <col min="15644" max="15644" width="6.5" style="427" customWidth="1"/>
    <col min="15645" max="15879" width="8.6640625" style="427"/>
    <col min="15880" max="15880" width="2.1640625" style="427" customWidth="1"/>
    <col min="15881" max="15881" width="2.08203125" style="427" customWidth="1"/>
    <col min="15882" max="15882" width="1" style="427" customWidth="1"/>
    <col min="15883" max="15883" width="20.4140625" style="427" customWidth="1"/>
    <col min="15884" max="15884" width="1.08203125" style="427" customWidth="1"/>
    <col min="15885" max="15886" width="10.58203125" style="427" customWidth="1"/>
    <col min="15887" max="15887" width="1.58203125" style="427" customWidth="1"/>
    <col min="15888" max="15888" width="6.1640625" style="427" customWidth="1"/>
    <col min="15889" max="15889" width="4" style="427" customWidth="1"/>
    <col min="15890" max="15890" width="3.1640625" style="427" customWidth="1"/>
    <col min="15891" max="15891" width="0.6640625" style="427" customWidth="1"/>
    <col min="15892" max="15892" width="3" style="427" customWidth="1"/>
    <col min="15893" max="15893" width="3.1640625" style="427" customWidth="1"/>
    <col min="15894" max="15894" width="2.6640625" style="427" customWidth="1"/>
    <col min="15895" max="15895" width="3.1640625" style="427" customWidth="1"/>
    <col min="15896" max="15896" width="2.6640625" style="427" customWidth="1"/>
    <col min="15897" max="15897" width="1.6640625" style="427" customWidth="1"/>
    <col min="15898" max="15899" width="2" style="427" customWidth="1"/>
    <col min="15900" max="15900" width="6.5" style="427" customWidth="1"/>
    <col min="15901" max="16135" width="8.6640625" style="427"/>
    <col min="16136" max="16136" width="2.1640625" style="427" customWidth="1"/>
    <col min="16137" max="16137" width="2.08203125" style="427" customWidth="1"/>
    <col min="16138" max="16138" width="1" style="427" customWidth="1"/>
    <col min="16139" max="16139" width="20.4140625" style="427" customWidth="1"/>
    <col min="16140" max="16140" width="1.08203125" style="427" customWidth="1"/>
    <col min="16141" max="16142" width="10.58203125" style="427" customWidth="1"/>
    <col min="16143" max="16143" width="1.58203125" style="427" customWidth="1"/>
    <col min="16144" max="16144" width="6.1640625" style="427" customWidth="1"/>
    <col min="16145" max="16145" width="4" style="427" customWidth="1"/>
    <col min="16146" max="16146" width="3.1640625" style="427" customWidth="1"/>
    <col min="16147" max="16147" width="0.6640625" style="427" customWidth="1"/>
    <col min="16148" max="16148" width="3" style="427" customWidth="1"/>
    <col min="16149" max="16149" width="3.1640625" style="427" customWidth="1"/>
    <col min="16150" max="16150" width="2.6640625" style="427" customWidth="1"/>
    <col min="16151" max="16151" width="3.1640625" style="427" customWidth="1"/>
    <col min="16152" max="16152" width="2.6640625" style="427" customWidth="1"/>
    <col min="16153" max="16153" width="1.6640625" style="427" customWidth="1"/>
    <col min="16154" max="16155" width="2" style="427" customWidth="1"/>
    <col min="16156" max="16156" width="6.5" style="427" customWidth="1"/>
    <col min="16157" max="16384" width="8.6640625" style="427"/>
  </cols>
  <sheetData>
    <row r="1" spans="2:61" ht="20" customHeight="1">
      <c r="B1" s="534" t="s">
        <v>602</v>
      </c>
      <c r="AB1" s="534" t="s">
        <v>602</v>
      </c>
    </row>
    <row r="2" spans="2:61" ht="6.5" customHeight="1">
      <c r="S2" s="524"/>
      <c r="T2" s="524"/>
      <c r="X2" s="524"/>
      <c r="AS2" s="524"/>
      <c r="AT2" s="524"/>
      <c r="AX2" s="524"/>
    </row>
    <row r="3" spans="2:61" ht="18">
      <c r="Q3" s="536"/>
      <c r="R3" s="536" t="s">
        <v>61</v>
      </c>
      <c r="S3" s="99"/>
      <c r="T3" s="537" t="s">
        <v>338</v>
      </c>
      <c r="U3" s="27"/>
      <c r="V3" s="537" t="s">
        <v>339</v>
      </c>
      <c r="W3" s="27"/>
      <c r="X3" s="537" t="s">
        <v>340</v>
      </c>
      <c r="AQ3" s="536"/>
      <c r="AR3" s="536" t="s">
        <v>61</v>
      </c>
      <c r="AS3" s="265"/>
      <c r="AT3" s="537" t="s">
        <v>338</v>
      </c>
      <c r="AU3" s="537"/>
      <c r="AV3" s="537" t="s">
        <v>339</v>
      </c>
      <c r="AW3" s="537"/>
      <c r="AX3" s="537" t="s">
        <v>340</v>
      </c>
    </row>
    <row r="4" spans="2:61" ht="6" customHeight="1">
      <c r="T4" s="466"/>
      <c r="U4" s="466"/>
      <c r="V4" s="466"/>
      <c r="W4" s="466"/>
      <c r="X4" s="466"/>
      <c r="AT4" s="466"/>
      <c r="AU4" s="466"/>
      <c r="AV4" s="466"/>
      <c r="AW4" s="466"/>
      <c r="AX4" s="466"/>
    </row>
    <row r="5" spans="2:61" ht="18" customHeight="1">
      <c r="O5" s="427" t="s">
        <v>679</v>
      </c>
      <c r="P5" s="398"/>
      <c r="U5" s="466"/>
      <c r="V5" s="466"/>
      <c r="W5" s="466"/>
      <c r="X5" s="466"/>
      <c r="Y5" s="466"/>
      <c r="AO5" s="427" t="s">
        <v>679</v>
      </c>
      <c r="AP5" s="398"/>
      <c r="AU5" s="466"/>
      <c r="AV5" s="466"/>
      <c r="AW5" s="466"/>
      <c r="AX5" s="466"/>
      <c r="AY5" s="466"/>
      <c r="BA5" s="524"/>
      <c r="BB5" s="524"/>
    </row>
    <row r="6" spans="2:61" ht="13" customHeight="1">
      <c r="C6" s="427" t="s">
        <v>341</v>
      </c>
      <c r="O6" s="1352" t="s">
        <v>342</v>
      </c>
      <c r="P6" s="1353"/>
      <c r="Q6" s="467" t="s">
        <v>519</v>
      </c>
      <c r="R6" s="1449" t="str">
        <f>IF(基本情報入力シート!E14="","",基本情報入力シート!E14)</f>
        <v/>
      </c>
      <c r="S6" s="1449"/>
      <c r="T6" s="1449"/>
      <c r="U6" s="1449"/>
      <c r="V6" s="1449"/>
      <c r="W6" s="1449"/>
      <c r="X6" s="1449"/>
      <c r="Y6" s="1449"/>
      <c r="AC6" s="427" t="s">
        <v>341</v>
      </c>
      <c r="AO6" s="1352" t="s">
        <v>342</v>
      </c>
      <c r="AP6" s="1488"/>
      <c r="AQ6" s="467" t="s">
        <v>519</v>
      </c>
      <c r="AR6" s="1491" t="s">
        <v>520</v>
      </c>
      <c r="AS6" s="1491"/>
      <c r="AT6" s="1491"/>
      <c r="AU6" s="1491"/>
      <c r="AV6" s="1491"/>
      <c r="AW6" s="1491"/>
      <c r="AX6" s="1491"/>
      <c r="AY6" s="1491"/>
      <c r="BA6" s="524"/>
      <c r="BB6" s="524"/>
    </row>
    <row r="7" spans="2:61" ht="13" customHeight="1">
      <c r="C7" s="427" t="s">
        <v>364</v>
      </c>
      <c r="E7" s="534"/>
      <c r="F7" s="534"/>
      <c r="G7" s="534"/>
      <c r="H7" s="534"/>
      <c r="I7" s="534"/>
      <c r="J7" s="534"/>
      <c r="O7" s="1352"/>
      <c r="P7" s="1353"/>
      <c r="Q7" s="1448" t="str">
        <f>IF(基本情報入力シート!E15="","",基本情報入力シート!E15)</f>
        <v/>
      </c>
      <c r="R7" s="1448"/>
      <c r="S7" s="1448"/>
      <c r="T7" s="1448"/>
      <c r="U7" s="1448"/>
      <c r="V7" s="1448"/>
      <c r="W7" s="1448"/>
      <c r="X7" s="1448"/>
      <c r="Y7" s="1448"/>
      <c r="AC7" s="427" t="s">
        <v>364</v>
      </c>
      <c r="AE7" s="534"/>
      <c r="AF7" s="534"/>
      <c r="AG7" s="534"/>
      <c r="AH7" s="534"/>
      <c r="AI7" s="534"/>
      <c r="AJ7" s="534"/>
      <c r="AO7" s="1352"/>
      <c r="AP7" s="1488"/>
      <c r="AQ7" s="1448" t="s">
        <v>449</v>
      </c>
      <c r="AR7" s="1448"/>
      <c r="AS7" s="1448"/>
      <c r="AT7" s="1448"/>
      <c r="AU7" s="1448"/>
      <c r="AV7" s="1448"/>
      <c r="AW7" s="1448"/>
      <c r="AX7" s="1448"/>
      <c r="AY7" s="1448"/>
      <c r="BA7" s="524"/>
      <c r="BB7" s="524"/>
    </row>
    <row r="8" spans="2:61" ht="13" customHeight="1">
      <c r="D8" s="534"/>
      <c r="E8" s="534"/>
      <c r="F8" s="534"/>
      <c r="G8" s="534"/>
      <c r="H8" s="534"/>
      <c r="I8" s="534"/>
      <c r="J8" s="534"/>
      <c r="O8" s="1352" t="s">
        <v>345</v>
      </c>
      <c r="P8" s="1353"/>
      <c r="Q8" s="1448" t="str">
        <f>IF(基本情報入力シート!E13="","",基本情報入力シート!E13)</f>
        <v/>
      </c>
      <c r="R8" s="1448"/>
      <c r="S8" s="1448"/>
      <c r="T8" s="1448"/>
      <c r="U8" s="1448"/>
      <c r="V8" s="1448"/>
      <c r="W8" s="1448"/>
      <c r="X8" s="1448"/>
      <c r="Y8" s="1448"/>
      <c r="Z8" s="427"/>
      <c r="AD8" s="534"/>
      <c r="AE8" s="534"/>
      <c r="AF8" s="534"/>
      <c r="AG8" s="534"/>
      <c r="AH8" s="534"/>
      <c r="AI8" s="534"/>
      <c r="AJ8" s="534"/>
      <c r="AO8" s="1352" t="s">
        <v>345</v>
      </c>
      <c r="AP8" s="1488"/>
      <c r="AQ8" s="1448" t="s">
        <v>894</v>
      </c>
      <c r="AR8" s="1448"/>
      <c r="AS8" s="1448"/>
      <c r="AT8" s="1448"/>
      <c r="AU8" s="1448"/>
      <c r="AV8" s="1448"/>
      <c r="AW8" s="1448"/>
      <c r="AX8" s="1448"/>
      <c r="AY8" s="1448"/>
      <c r="AZ8" s="427"/>
      <c r="BA8" s="524"/>
      <c r="BB8" s="524"/>
    </row>
    <row r="9" spans="2:61" ht="27" customHeight="1">
      <c r="O9" s="1348" t="s">
        <v>346</v>
      </c>
      <c r="P9" s="1349"/>
      <c r="Q9" s="1450" t="str">
        <f>IF(基本情報入力シート!E21="","",基本情報入力シート!E21)</f>
        <v/>
      </c>
      <c r="R9" s="1450"/>
      <c r="S9" s="1450"/>
      <c r="T9" s="1450"/>
      <c r="U9" s="1450" t="str">
        <f>IF(基本情報入力シート!E23="","",基本情報入力シート!E23)</f>
        <v/>
      </c>
      <c r="V9" s="1450"/>
      <c r="W9" s="1450"/>
      <c r="X9" s="1450"/>
      <c r="Y9" s="1450"/>
      <c r="AO9" s="1348" t="s">
        <v>346</v>
      </c>
      <c r="AP9" s="1349"/>
      <c r="AQ9" s="1450" t="s">
        <v>713</v>
      </c>
      <c r="AR9" s="1450"/>
      <c r="AS9" s="1450"/>
      <c r="AT9" s="1450"/>
      <c r="AU9" s="1450" t="s">
        <v>895</v>
      </c>
      <c r="AV9" s="1450"/>
      <c r="AW9" s="1450"/>
      <c r="AX9" s="1450"/>
      <c r="AY9" s="1450"/>
      <c r="BA9" s="524"/>
      <c r="BB9" s="524"/>
    </row>
    <row r="10" spans="2:61" ht="7" customHeight="1">
      <c r="O10" s="404"/>
      <c r="P10" s="405"/>
      <c r="Q10" s="468"/>
      <c r="R10" s="468"/>
      <c r="S10" s="468"/>
      <c r="T10" s="468"/>
      <c r="U10" s="468"/>
      <c r="V10" s="468"/>
      <c r="W10" s="468"/>
      <c r="X10" s="468"/>
      <c r="Y10" s="468"/>
      <c r="AO10" s="404"/>
      <c r="AP10" s="405"/>
      <c r="AQ10" s="468"/>
      <c r="AR10" s="468"/>
      <c r="AS10" s="468"/>
      <c r="AT10" s="468"/>
      <c r="AU10" s="468"/>
      <c r="AV10" s="468"/>
      <c r="AW10" s="468"/>
      <c r="AX10" s="468"/>
      <c r="AY10" s="468"/>
      <c r="BA10" s="524"/>
      <c r="BB10" s="524"/>
    </row>
    <row r="11" spans="2:61" s="398" customFormat="1" ht="16.25" customHeight="1">
      <c r="O11" s="398" t="s">
        <v>591</v>
      </c>
      <c r="U11" s="402"/>
      <c r="V11" s="402"/>
      <c r="W11" s="402"/>
      <c r="X11" s="402"/>
      <c r="Y11" s="402"/>
      <c r="Z11" s="399"/>
      <c r="AO11" s="398" t="s">
        <v>591</v>
      </c>
      <c r="AU11" s="402"/>
      <c r="AV11" s="402"/>
      <c r="AW11" s="402"/>
      <c r="AX11" s="402"/>
      <c r="AY11" s="402"/>
      <c r="AZ11" s="399"/>
      <c r="BG11" s="402"/>
      <c r="BH11" s="402"/>
      <c r="BI11" s="402"/>
    </row>
    <row r="12" spans="2:61" s="398" customFormat="1" ht="17" customHeight="1">
      <c r="O12" s="1352" t="s">
        <v>342</v>
      </c>
      <c r="P12" s="1352"/>
      <c r="Q12" s="407" t="s">
        <v>519</v>
      </c>
      <c r="R12" s="1351" t="str">
        <f>IF(基本情報入力シート!$E$33="","",基本情報入力シート!$E$33)</f>
        <v/>
      </c>
      <c r="S12" s="1351"/>
      <c r="T12" s="1351"/>
      <c r="U12" s="1351"/>
      <c r="V12" s="1351"/>
      <c r="W12" s="1351"/>
      <c r="X12" s="1351"/>
      <c r="Y12" s="1351"/>
      <c r="Z12" s="399"/>
      <c r="AO12" s="1352" t="s">
        <v>342</v>
      </c>
      <c r="AP12" s="1352"/>
      <c r="AQ12" s="407" t="s">
        <v>519</v>
      </c>
      <c r="AR12" s="1165" t="s">
        <v>754</v>
      </c>
      <c r="AS12" s="1165"/>
      <c r="AT12" s="1165"/>
      <c r="AU12" s="1165"/>
      <c r="AV12" s="1165"/>
      <c r="AW12" s="1165"/>
      <c r="AX12" s="1165"/>
      <c r="AY12" s="1165"/>
      <c r="AZ12" s="399"/>
      <c r="BA12" s="407"/>
      <c r="BB12" s="1165"/>
      <c r="BC12" s="1165"/>
      <c r="BD12" s="1165"/>
      <c r="BE12" s="1165"/>
      <c r="BF12" s="1165"/>
      <c r="BG12" s="1165"/>
      <c r="BH12" s="1165"/>
      <c r="BI12" s="1165"/>
    </row>
    <row r="13" spans="2:61" s="398" customFormat="1" ht="13" customHeight="1">
      <c r="O13" s="1352"/>
      <c r="P13" s="1352"/>
      <c r="Q13" s="1354" t="str">
        <f>IF(基本情報入力シート!$E$34="","",基本情報入力シート!$E$34)</f>
        <v/>
      </c>
      <c r="R13" s="1354"/>
      <c r="S13" s="1354"/>
      <c r="T13" s="1354"/>
      <c r="U13" s="1354"/>
      <c r="V13" s="1354"/>
      <c r="W13" s="1354"/>
      <c r="X13" s="1354"/>
      <c r="Y13" s="1354"/>
      <c r="Z13" s="399"/>
      <c r="AO13" s="1352"/>
      <c r="AP13" s="1352"/>
      <c r="AQ13" s="1354" t="s">
        <v>896</v>
      </c>
      <c r="AR13" s="1354"/>
      <c r="AS13" s="1354"/>
      <c r="AT13" s="1354"/>
      <c r="AU13" s="1354"/>
      <c r="AV13" s="1354"/>
      <c r="AW13" s="1354"/>
      <c r="AX13" s="1354"/>
      <c r="AY13" s="1354"/>
      <c r="AZ13" s="399"/>
      <c r="BA13" s="1354"/>
      <c r="BB13" s="1354"/>
      <c r="BC13" s="1354"/>
      <c r="BD13" s="1354"/>
      <c r="BE13" s="1354"/>
      <c r="BF13" s="1354"/>
      <c r="BG13" s="1354"/>
      <c r="BH13" s="1354"/>
      <c r="BI13" s="1354"/>
    </row>
    <row r="14" spans="2:61" s="398" customFormat="1" ht="13" customHeight="1">
      <c r="O14" s="1352" t="s">
        <v>345</v>
      </c>
      <c r="P14" s="1352"/>
      <c r="Q14" s="1354" t="str">
        <f>IF(基本情報入力シート!$E$32="","",基本情報入力シート!$E$32)</f>
        <v/>
      </c>
      <c r="R14" s="1354"/>
      <c r="S14" s="1354"/>
      <c r="T14" s="1354"/>
      <c r="U14" s="1354"/>
      <c r="V14" s="1354"/>
      <c r="W14" s="1354"/>
      <c r="X14" s="1354"/>
      <c r="Y14" s="1354"/>
      <c r="Z14" s="399"/>
      <c r="AO14" s="1352" t="s">
        <v>345</v>
      </c>
      <c r="AP14" s="1352"/>
      <c r="AQ14" s="1354" t="s">
        <v>897</v>
      </c>
      <c r="AR14" s="1354"/>
      <c r="AS14" s="1354"/>
      <c r="AT14" s="1354"/>
      <c r="AU14" s="1354"/>
      <c r="AV14" s="1354"/>
      <c r="AW14" s="1354"/>
      <c r="AX14" s="1354"/>
      <c r="AY14" s="1354"/>
      <c r="AZ14" s="399"/>
      <c r="BA14" s="1354"/>
      <c r="BB14" s="1354"/>
      <c r="BC14" s="1354"/>
      <c r="BD14" s="1354"/>
      <c r="BE14" s="1354"/>
      <c r="BF14" s="1354"/>
      <c r="BG14" s="1354"/>
      <c r="BH14" s="1354"/>
      <c r="BI14" s="1354"/>
    </row>
    <row r="15" spans="2:61" s="398" customFormat="1" ht="24.5" customHeight="1">
      <c r="O15" s="1348" t="s">
        <v>346</v>
      </c>
      <c r="P15" s="1348"/>
      <c r="Q15" s="1350" t="str">
        <f>IF(基本情報入力シート!$E$39="","",基本情報入力シート!$E$39)</f>
        <v/>
      </c>
      <c r="R15" s="1350"/>
      <c r="S15" s="1350"/>
      <c r="T15" s="1350" t="str">
        <f>IF(基本情報入力シート!$E$41="","",基本情報入力シート!$E$41)</f>
        <v/>
      </c>
      <c r="U15" s="1350"/>
      <c r="V15" s="1350"/>
      <c r="W15" s="1350"/>
      <c r="X15" s="1350"/>
      <c r="Y15" s="406"/>
      <c r="Z15" s="399"/>
      <c r="AO15" s="1348" t="s">
        <v>346</v>
      </c>
      <c r="AP15" s="1348"/>
      <c r="AQ15" s="1350" t="s">
        <v>713</v>
      </c>
      <c r="AR15" s="1350"/>
      <c r="AS15" s="1350"/>
      <c r="AT15" s="1350" t="s">
        <v>898</v>
      </c>
      <c r="AU15" s="1350"/>
      <c r="AV15" s="1350"/>
      <c r="AW15" s="1350"/>
      <c r="AX15" s="1350"/>
      <c r="AY15" s="406"/>
      <c r="AZ15" s="399"/>
      <c r="BA15" s="1350"/>
      <c r="BB15" s="1350"/>
      <c r="BC15" s="1350"/>
      <c r="BD15" s="1350"/>
      <c r="BE15" s="1350"/>
      <c r="BF15" s="1350"/>
      <c r="BG15" s="1350"/>
      <c r="BH15" s="1350"/>
      <c r="BI15" s="406"/>
    </row>
    <row r="16" spans="2:61" ht="7" customHeight="1">
      <c r="O16" s="398"/>
      <c r="P16" s="398"/>
      <c r="Q16" s="1450"/>
      <c r="R16" s="1450"/>
      <c r="S16" s="1450"/>
      <c r="T16" s="1450"/>
      <c r="U16" s="1450"/>
      <c r="V16" s="1450"/>
      <c r="W16" s="1450"/>
      <c r="X16" s="1450"/>
      <c r="Y16" s="1450"/>
      <c r="AO16" s="398"/>
      <c r="AP16" s="398"/>
      <c r="AQ16" s="1450"/>
      <c r="AR16" s="1450"/>
      <c r="AS16" s="1450"/>
      <c r="AT16" s="1450"/>
      <c r="AU16" s="1450"/>
      <c r="AV16" s="1450"/>
      <c r="AW16" s="1450"/>
      <c r="AX16" s="1450"/>
      <c r="AY16" s="1450"/>
      <c r="BA16" s="524"/>
      <c r="BB16" s="524"/>
    </row>
    <row r="17" spans="3:51" ht="18" customHeight="1">
      <c r="O17" s="398" t="s">
        <v>518</v>
      </c>
      <c r="P17" s="398"/>
      <c r="U17" s="466"/>
      <c r="V17" s="466"/>
      <c r="W17" s="466"/>
      <c r="X17" s="466"/>
      <c r="Y17" s="466"/>
      <c r="AO17" s="398" t="s">
        <v>518</v>
      </c>
      <c r="AP17" s="398"/>
      <c r="AU17" s="466"/>
      <c r="AV17" s="466"/>
      <c r="AW17" s="466"/>
      <c r="AX17" s="466"/>
      <c r="AY17" s="466"/>
    </row>
    <row r="18" spans="3:51" ht="13" customHeight="1">
      <c r="O18" s="1352" t="s">
        <v>342</v>
      </c>
      <c r="P18" s="1353"/>
      <c r="Q18" s="467" t="s">
        <v>519</v>
      </c>
      <c r="R18" s="1449" t="str">
        <f>IF(基本情報入力シート!E52="","",基本情報入力シート!E52)</f>
        <v/>
      </c>
      <c r="S18" s="1449"/>
      <c r="T18" s="1449"/>
      <c r="U18" s="1449"/>
      <c r="V18" s="1449"/>
      <c r="W18" s="1449"/>
      <c r="X18" s="1449"/>
      <c r="Y18" s="1449"/>
      <c r="AO18" s="1352" t="s">
        <v>342</v>
      </c>
      <c r="AP18" s="1488"/>
      <c r="AQ18" s="467" t="s">
        <v>519</v>
      </c>
      <c r="AR18" s="1491" t="s">
        <v>899</v>
      </c>
      <c r="AS18" s="1491"/>
      <c r="AT18" s="1491"/>
      <c r="AU18" s="1491"/>
      <c r="AV18" s="1491"/>
      <c r="AW18" s="1491"/>
      <c r="AX18" s="1491"/>
      <c r="AY18" s="1491"/>
    </row>
    <row r="19" spans="3:51" ht="13" customHeight="1">
      <c r="E19" s="534"/>
      <c r="F19" s="534"/>
      <c r="G19" s="534"/>
      <c r="H19" s="534"/>
      <c r="I19" s="534"/>
      <c r="J19" s="534"/>
      <c r="O19" s="1352"/>
      <c r="P19" s="1353"/>
      <c r="Q19" s="1448" t="str">
        <f>IF(基本情報入力シート!E53="","",基本情報入力シート!E53)</f>
        <v/>
      </c>
      <c r="R19" s="1448"/>
      <c r="S19" s="1448"/>
      <c r="T19" s="1448"/>
      <c r="U19" s="1448"/>
      <c r="V19" s="1448"/>
      <c r="W19" s="1448"/>
      <c r="X19" s="1448"/>
      <c r="Y19" s="1448"/>
      <c r="AE19" s="534"/>
      <c r="AF19" s="534"/>
      <c r="AG19" s="534"/>
      <c r="AH19" s="534"/>
      <c r="AI19" s="534"/>
      <c r="AJ19" s="534"/>
      <c r="AO19" s="1352"/>
      <c r="AP19" s="1488"/>
      <c r="AQ19" s="1448" t="s">
        <v>900</v>
      </c>
      <c r="AR19" s="1448"/>
      <c r="AS19" s="1448"/>
      <c r="AT19" s="1448"/>
      <c r="AU19" s="1448"/>
      <c r="AV19" s="1448"/>
      <c r="AW19" s="1448"/>
      <c r="AX19" s="1448"/>
      <c r="AY19" s="1448"/>
    </row>
    <row r="20" spans="3:51" ht="13" customHeight="1">
      <c r="D20" s="534"/>
      <c r="E20" s="534"/>
      <c r="F20" s="534"/>
      <c r="G20" s="534"/>
      <c r="H20" s="534"/>
      <c r="I20" s="534"/>
      <c r="J20" s="534"/>
      <c r="O20" s="1352" t="s">
        <v>345</v>
      </c>
      <c r="P20" s="1353"/>
      <c r="Q20" s="1448" t="str">
        <f>IF(基本情報入力シート!E51="","",基本情報入力シート!E51)</f>
        <v/>
      </c>
      <c r="R20" s="1448"/>
      <c r="S20" s="1448"/>
      <c r="T20" s="1448"/>
      <c r="U20" s="1448"/>
      <c r="V20" s="1448"/>
      <c r="W20" s="1448"/>
      <c r="X20" s="1448"/>
      <c r="Y20" s="1448"/>
      <c r="Z20" s="427"/>
      <c r="AD20" s="534"/>
      <c r="AE20" s="534"/>
      <c r="AF20" s="534"/>
      <c r="AG20" s="534"/>
      <c r="AH20" s="534"/>
      <c r="AI20" s="534"/>
      <c r="AJ20" s="534"/>
      <c r="AO20" s="1352" t="s">
        <v>345</v>
      </c>
      <c r="AP20" s="1488"/>
      <c r="AQ20" s="1448" t="s">
        <v>592</v>
      </c>
      <c r="AR20" s="1448"/>
      <c r="AS20" s="1448"/>
      <c r="AT20" s="1448"/>
      <c r="AU20" s="1448"/>
      <c r="AV20" s="1448"/>
      <c r="AW20" s="1448"/>
      <c r="AX20" s="1448"/>
      <c r="AY20" s="1448"/>
    </row>
    <row r="21" spans="3:51" ht="28.75" customHeight="1">
      <c r="O21" s="1348" t="s">
        <v>346</v>
      </c>
      <c r="P21" s="1349"/>
      <c r="Q21" s="1450" t="str">
        <f>IF(基本情報入力シート!E54="","",基本情報入力シート!E54)</f>
        <v/>
      </c>
      <c r="R21" s="1450"/>
      <c r="S21" s="1450"/>
      <c r="T21" s="1450" t="str">
        <f>IF(基本情報入力シート!E55="","",基本情報入力シート!E55)</f>
        <v/>
      </c>
      <c r="U21" s="1450" t="str">
        <f>IF(基本情報入力シート!E56="","",基本情報入力シート!E56)</f>
        <v/>
      </c>
      <c r="V21" s="1450"/>
      <c r="W21" s="1450"/>
      <c r="X21" s="1450"/>
      <c r="Y21" s="1450"/>
      <c r="AO21" s="1348" t="s">
        <v>346</v>
      </c>
      <c r="AP21" s="1349"/>
      <c r="AQ21" s="1450" t="s">
        <v>713</v>
      </c>
      <c r="AR21" s="1450"/>
      <c r="AS21" s="1450"/>
      <c r="AT21" s="1450" t="s">
        <v>901</v>
      </c>
      <c r="AU21" s="1450" t="s">
        <v>902</v>
      </c>
      <c r="AV21" s="1450"/>
      <c r="AW21" s="1450"/>
      <c r="AX21" s="1450"/>
      <c r="AY21" s="1450"/>
    </row>
    <row r="22" spans="3:51" ht="9.5" customHeight="1">
      <c r="O22" s="538"/>
      <c r="P22" s="534"/>
      <c r="Q22" s="534"/>
      <c r="R22" s="539"/>
      <c r="S22" s="539"/>
      <c r="T22" s="539"/>
      <c r="U22" s="539"/>
      <c r="V22" s="539"/>
      <c r="W22" s="539"/>
      <c r="X22" s="539"/>
      <c r="AO22" s="540"/>
      <c r="AP22" s="534"/>
      <c r="AQ22" s="534"/>
      <c r="AR22" s="539"/>
      <c r="AS22" s="539"/>
      <c r="AT22" s="539"/>
      <c r="AU22" s="539"/>
      <c r="AV22" s="539"/>
      <c r="AW22" s="539"/>
      <c r="AX22" s="539"/>
    </row>
    <row r="23" spans="3:51" ht="37" customHeight="1">
      <c r="C23" s="1644" t="s">
        <v>794</v>
      </c>
      <c r="D23" s="1645"/>
      <c r="E23" s="1645"/>
      <c r="F23" s="1645"/>
      <c r="G23" s="1645"/>
      <c r="H23" s="1645"/>
      <c r="I23" s="1645"/>
      <c r="J23" s="1645"/>
      <c r="K23" s="1645"/>
      <c r="L23" s="1645"/>
      <c r="M23" s="1645"/>
      <c r="N23" s="1645"/>
      <c r="O23" s="1645"/>
      <c r="P23" s="1645"/>
      <c r="Q23" s="1645"/>
      <c r="R23" s="1645"/>
      <c r="S23" s="1645"/>
      <c r="T23" s="1645"/>
      <c r="U23" s="1645"/>
      <c r="V23" s="1645"/>
      <c r="W23" s="1645"/>
      <c r="X23" s="1645"/>
      <c r="AC23" s="1644" t="s">
        <v>794</v>
      </c>
      <c r="AD23" s="1645"/>
      <c r="AE23" s="1645"/>
      <c r="AF23" s="1645"/>
      <c r="AG23" s="1645"/>
      <c r="AH23" s="1645"/>
      <c r="AI23" s="1645"/>
      <c r="AJ23" s="1645"/>
      <c r="AK23" s="1645"/>
      <c r="AL23" s="1645"/>
      <c r="AM23" s="1645"/>
      <c r="AN23" s="1645"/>
      <c r="AO23" s="1645"/>
      <c r="AP23" s="1645"/>
      <c r="AQ23" s="1645"/>
      <c r="AR23" s="1645"/>
      <c r="AS23" s="1645"/>
      <c r="AT23" s="1645"/>
      <c r="AU23" s="1645"/>
      <c r="AV23" s="1645"/>
      <c r="AW23" s="1645"/>
      <c r="AX23" s="1645"/>
    </row>
    <row r="24" spans="3:51" ht="8" customHeight="1"/>
    <row r="25" spans="3:51" ht="18" customHeight="1">
      <c r="C25" s="534"/>
      <c r="D25" s="541" t="s">
        <v>61</v>
      </c>
      <c r="E25" s="265" t="str">
        <f>IF(交付決定後入力シート!R10="","",交付決定後入力シート!R10)</f>
        <v/>
      </c>
      <c r="F25" s="542" t="s">
        <v>338</v>
      </c>
      <c r="G25" s="265" t="str">
        <f>IF(交付決定後入力シート!T10="","",交付決定後入力シート!T10)</f>
        <v/>
      </c>
      <c r="H25" s="542" t="s">
        <v>339</v>
      </c>
      <c r="I25" s="265" t="str">
        <f>IF(交付決定後入力シート!V10="","",交付決定後入力シート!V10)</f>
        <v/>
      </c>
      <c r="J25" s="1649" t="s">
        <v>348</v>
      </c>
      <c r="K25" s="1649"/>
      <c r="L25" s="265" t="str">
        <f>IF(交付決定後入力シート!Q9="","",交付決定後入力シート!Q9)</f>
        <v/>
      </c>
      <c r="M25" s="1650" t="s">
        <v>631</v>
      </c>
      <c r="N25" s="1650"/>
      <c r="O25" s="1650"/>
      <c r="P25" s="1652" t="str">
        <f>IF(交付決定後入力シート!U9="","",交付決定後入力シート!U9)</f>
        <v/>
      </c>
      <c r="Q25" s="1652"/>
      <c r="R25" s="1651" t="s">
        <v>410</v>
      </c>
      <c r="S25" s="1651"/>
      <c r="T25" s="1651"/>
      <c r="U25" s="1651"/>
      <c r="V25" s="1651"/>
      <c r="W25" s="1651"/>
      <c r="X25" s="1651"/>
      <c r="Y25" s="1651"/>
      <c r="Z25" s="427"/>
      <c r="AC25" s="534"/>
      <c r="AD25" s="541" t="s">
        <v>61</v>
      </c>
      <c r="AE25" s="265">
        <v>6</v>
      </c>
      <c r="AF25" s="542" t="s">
        <v>338</v>
      </c>
      <c r="AG25" s="265">
        <v>6</v>
      </c>
      <c r="AH25" s="542" t="s">
        <v>339</v>
      </c>
      <c r="AI25" s="265">
        <v>6</v>
      </c>
      <c r="AJ25" s="1649" t="s">
        <v>348</v>
      </c>
      <c r="AK25" s="1649"/>
      <c r="AL25" s="265">
        <v>6</v>
      </c>
      <c r="AM25" s="1650" t="s">
        <v>631</v>
      </c>
      <c r="AN25" s="1650"/>
      <c r="AO25" s="1650"/>
      <c r="AP25" s="1652">
        <v>1234</v>
      </c>
      <c r="AQ25" s="1652"/>
      <c r="AR25" s="1651" t="s">
        <v>410</v>
      </c>
      <c r="AS25" s="1651"/>
      <c r="AT25" s="1651"/>
      <c r="AU25" s="1651"/>
      <c r="AV25" s="1651"/>
      <c r="AW25" s="1651"/>
      <c r="AX25" s="1651"/>
      <c r="AY25" s="1651"/>
    </row>
    <row r="26" spans="3:51" ht="49.5" customHeight="1">
      <c r="C26" s="1620" t="s">
        <v>456</v>
      </c>
      <c r="D26" s="1620"/>
      <c r="E26" s="1620"/>
      <c r="F26" s="1620"/>
      <c r="G26" s="1620"/>
      <c r="H26" s="1620"/>
      <c r="I26" s="1620"/>
      <c r="J26" s="1620"/>
      <c r="K26" s="1620"/>
      <c r="L26" s="1620"/>
      <c r="M26" s="1620"/>
      <c r="N26" s="1620"/>
      <c r="O26" s="1620"/>
      <c r="P26" s="1620"/>
      <c r="Q26" s="1620"/>
      <c r="R26" s="1620"/>
      <c r="S26" s="1620"/>
      <c r="T26" s="1620"/>
      <c r="U26" s="1620"/>
      <c r="V26" s="1620"/>
      <c r="W26" s="1620"/>
      <c r="X26" s="1620"/>
      <c r="Y26" s="539"/>
      <c r="AC26" s="1620" t="s">
        <v>456</v>
      </c>
      <c r="AD26" s="1620"/>
      <c r="AE26" s="1620"/>
      <c r="AF26" s="1620"/>
      <c r="AG26" s="1620"/>
      <c r="AH26" s="1620"/>
      <c r="AI26" s="1620"/>
      <c r="AJ26" s="1620"/>
      <c r="AK26" s="1620"/>
      <c r="AL26" s="1620"/>
      <c r="AM26" s="1620"/>
      <c r="AN26" s="1620"/>
      <c r="AO26" s="1620"/>
      <c r="AP26" s="1620"/>
      <c r="AQ26" s="1620"/>
      <c r="AR26" s="1620"/>
      <c r="AS26" s="1620"/>
      <c r="AT26" s="1620"/>
      <c r="AU26" s="1620"/>
      <c r="AV26" s="1620"/>
      <c r="AW26" s="1620"/>
      <c r="AX26" s="1620"/>
      <c r="AY26" s="539"/>
    </row>
    <row r="27" spans="3:51" ht="18" customHeight="1">
      <c r="C27" s="1621" t="s">
        <v>351</v>
      </c>
      <c r="D27" s="1621"/>
      <c r="E27" s="1621"/>
      <c r="F27" s="1621"/>
      <c r="G27" s="1621"/>
      <c r="H27" s="1621"/>
      <c r="I27" s="1621"/>
      <c r="J27" s="1621"/>
      <c r="K27" s="1621"/>
      <c r="L27" s="1621"/>
      <c r="M27" s="1621"/>
      <c r="N27" s="1621"/>
      <c r="O27" s="1621"/>
      <c r="P27" s="1621"/>
      <c r="Q27" s="1621"/>
      <c r="R27" s="1621"/>
      <c r="S27" s="1621"/>
      <c r="T27" s="1621"/>
      <c r="U27" s="1621"/>
      <c r="V27" s="1621"/>
      <c r="W27" s="1621"/>
      <c r="X27" s="1621"/>
      <c r="AC27" s="1621" t="s">
        <v>351</v>
      </c>
      <c r="AD27" s="1621"/>
      <c r="AE27" s="1621"/>
      <c r="AF27" s="1621"/>
      <c r="AG27" s="1621"/>
      <c r="AH27" s="1621"/>
      <c r="AI27" s="1621"/>
      <c r="AJ27" s="1621"/>
      <c r="AK27" s="1621"/>
      <c r="AL27" s="1621"/>
      <c r="AM27" s="1621"/>
      <c r="AN27" s="1621"/>
      <c r="AO27" s="1621"/>
      <c r="AP27" s="1621"/>
      <c r="AQ27" s="1621"/>
      <c r="AR27" s="1621"/>
      <c r="AS27" s="1621"/>
      <c r="AT27" s="1621"/>
      <c r="AU27" s="1621"/>
      <c r="AV27" s="1621"/>
      <c r="AW27" s="1621"/>
      <c r="AX27" s="1621"/>
    </row>
    <row r="28" spans="3:51" ht="29" customHeight="1">
      <c r="C28" s="543"/>
      <c r="D28" s="1627" t="s">
        <v>352</v>
      </c>
      <c r="E28" s="1627"/>
      <c r="F28" s="1627"/>
      <c r="G28" s="1627"/>
      <c r="H28" s="1627"/>
      <c r="I28" s="1627"/>
      <c r="J28" s="1628"/>
      <c r="K28" s="1629" t="s">
        <v>475</v>
      </c>
      <c r="L28" s="1630"/>
      <c r="M28" s="1630"/>
      <c r="N28" s="1630"/>
      <c r="O28" s="1630"/>
      <c r="P28" s="1631" t="str">
        <f>IF(交付決定後入力シート!E26="","",交付決定後入力シート!E26)</f>
        <v/>
      </c>
      <c r="Q28" s="1631"/>
      <c r="R28" s="1631"/>
      <c r="S28" s="1631"/>
      <c r="T28" s="1631"/>
      <c r="U28" s="1631"/>
      <c r="V28" s="1631"/>
      <c r="W28" s="1631"/>
      <c r="X28" s="1632"/>
      <c r="AC28" s="543"/>
      <c r="AD28" s="1627" t="s">
        <v>352</v>
      </c>
      <c r="AE28" s="1627"/>
      <c r="AF28" s="1627"/>
      <c r="AG28" s="1627"/>
      <c r="AH28" s="1627"/>
      <c r="AI28" s="1627"/>
      <c r="AJ28" s="1628"/>
      <c r="AK28" s="1629" t="s">
        <v>475</v>
      </c>
      <c r="AL28" s="1630"/>
      <c r="AM28" s="1630"/>
      <c r="AN28" s="1630"/>
      <c r="AO28" s="1630"/>
      <c r="AP28" s="1631" t="s">
        <v>903</v>
      </c>
      <c r="AQ28" s="1631"/>
      <c r="AR28" s="1631"/>
      <c r="AS28" s="1631"/>
      <c r="AT28" s="1631"/>
      <c r="AU28" s="1631"/>
      <c r="AV28" s="1631"/>
      <c r="AW28" s="1631"/>
      <c r="AX28" s="1632"/>
    </row>
    <row r="29" spans="3:51" ht="29" customHeight="1">
      <c r="C29" s="545"/>
      <c r="D29" s="1622" t="s">
        <v>411</v>
      </c>
      <c r="E29" s="1622"/>
      <c r="F29" s="1622"/>
      <c r="G29" s="1622"/>
      <c r="H29" s="1622"/>
      <c r="I29" s="1622"/>
      <c r="J29" s="1623"/>
      <c r="K29" s="1624"/>
      <c r="L29" s="1625"/>
      <c r="M29" s="1625"/>
      <c r="N29" s="1625"/>
      <c r="O29" s="1625"/>
      <c r="P29" s="1625"/>
      <c r="Q29" s="1625"/>
      <c r="R29" s="1625"/>
      <c r="S29" s="1625"/>
      <c r="T29" s="1625"/>
      <c r="U29" s="1625"/>
      <c r="V29" s="1625"/>
      <c r="W29" s="1625"/>
      <c r="X29" s="1626"/>
      <c r="AC29" s="545"/>
      <c r="AD29" s="1622" t="s">
        <v>411</v>
      </c>
      <c r="AE29" s="1622"/>
      <c r="AF29" s="1622"/>
      <c r="AG29" s="1622"/>
      <c r="AH29" s="1622"/>
      <c r="AI29" s="1622"/>
      <c r="AJ29" s="1623"/>
      <c r="AK29" s="1646"/>
      <c r="AL29" s="1647"/>
      <c r="AM29" s="1647"/>
      <c r="AN29" s="1647"/>
      <c r="AO29" s="1647"/>
      <c r="AP29" s="1647"/>
      <c r="AQ29" s="1647"/>
      <c r="AR29" s="1647"/>
      <c r="AS29" s="1647"/>
      <c r="AT29" s="1647"/>
      <c r="AU29" s="1647"/>
      <c r="AV29" s="1647"/>
      <c r="AW29" s="1647"/>
      <c r="AX29" s="1648"/>
    </row>
    <row r="30" spans="3:51" ht="29" customHeight="1">
      <c r="C30" s="545"/>
      <c r="D30" s="1641" t="s">
        <v>412</v>
      </c>
      <c r="E30" s="1641"/>
      <c r="F30" s="1641"/>
      <c r="G30" s="1641"/>
      <c r="H30" s="1641"/>
      <c r="I30" s="1641"/>
      <c r="J30" s="1642"/>
      <c r="K30" s="1624"/>
      <c r="L30" s="1625"/>
      <c r="M30" s="1625"/>
      <c r="N30" s="1625"/>
      <c r="O30" s="1625"/>
      <c r="P30" s="1625"/>
      <c r="Q30" s="1625"/>
      <c r="R30" s="1625"/>
      <c r="S30" s="1625"/>
      <c r="T30" s="1625"/>
      <c r="U30" s="1625"/>
      <c r="V30" s="1625"/>
      <c r="W30" s="1625"/>
      <c r="X30" s="1626"/>
      <c r="AC30" s="545"/>
      <c r="AD30" s="1641" t="s">
        <v>412</v>
      </c>
      <c r="AE30" s="1641"/>
      <c r="AF30" s="1641"/>
      <c r="AG30" s="1641"/>
      <c r="AH30" s="1641"/>
      <c r="AI30" s="1641"/>
      <c r="AJ30" s="1642"/>
      <c r="AK30" s="1646"/>
      <c r="AL30" s="1647"/>
      <c r="AM30" s="1647"/>
      <c r="AN30" s="1647"/>
      <c r="AO30" s="1647"/>
      <c r="AP30" s="1647"/>
      <c r="AQ30" s="1647"/>
      <c r="AR30" s="1647"/>
      <c r="AS30" s="1647"/>
      <c r="AT30" s="1647"/>
      <c r="AU30" s="1647"/>
      <c r="AV30" s="1647"/>
      <c r="AW30" s="1647"/>
      <c r="AX30" s="1648"/>
    </row>
    <row r="31" spans="3:51" ht="29" customHeight="1">
      <c r="C31" s="543"/>
      <c r="D31" s="1633" t="s">
        <v>413</v>
      </c>
      <c r="E31" s="1634"/>
      <c r="F31" s="1635"/>
      <c r="G31" s="1640" t="s">
        <v>356</v>
      </c>
      <c r="H31" s="1631"/>
      <c r="I31" s="1631"/>
      <c r="J31" s="1632"/>
      <c r="K31" s="1624"/>
      <c r="L31" s="1625"/>
      <c r="M31" s="1625"/>
      <c r="N31" s="1625"/>
      <c r="O31" s="1625"/>
      <c r="P31" s="1625"/>
      <c r="Q31" s="1625"/>
      <c r="R31" s="1625"/>
      <c r="S31" s="1625"/>
      <c r="T31" s="1625"/>
      <c r="U31" s="1625"/>
      <c r="V31" s="1625"/>
      <c r="W31" s="1625"/>
      <c r="X31" s="1626"/>
      <c r="AA31" s="558"/>
      <c r="AC31" s="543"/>
      <c r="AD31" s="1633" t="s">
        <v>413</v>
      </c>
      <c r="AE31" s="1634"/>
      <c r="AF31" s="1635"/>
      <c r="AG31" s="1640" t="s">
        <v>356</v>
      </c>
      <c r="AH31" s="1631"/>
      <c r="AI31" s="1631"/>
      <c r="AJ31" s="1632"/>
      <c r="AK31" s="1646"/>
      <c r="AL31" s="1647"/>
      <c r="AM31" s="1647"/>
      <c r="AN31" s="1647"/>
      <c r="AO31" s="1647"/>
      <c r="AP31" s="1647"/>
      <c r="AQ31" s="1647"/>
      <c r="AR31" s="1647"/>
      <c r="AS31" s="1647"/>
      <c r="AT31" s="1647"/>
      <c r="AU31" s="1647"/>
      <c r="AV31" s="1647"/>
      <c r="AW31" s="1647"/>
      <c r="AX31" s="1648"/>
    </row>
    <row r="32" spans="3:51" ht="29" customHeight="1">
      <c r="C32" s="550"/>
      <c r="D32" s="1636"/>
      <c r="E32" s="1636"/>
      <c r="F32" s="1637"/>
      <c r="G32" s="1640" t="s">
        <v>358</v>
      </c>
      <c r="H32" s="1631"/>
      <c r="I32" s="1631"/>
      <c r="J32" s="1632"/>
      <c r="K32" s="1624"/>
      <c r="L32" s="1625"/>
      <c r="M32" s="1625"/>
      <c r="N32" s="1625"/>
      <c r="O32" s="1625"/>
      <c r="P32" s="1625"/>
      <c r="Q32" s="1625"/>
      <c r="R32" s="1625"/>
      <c r="S32" s="1625"/>
      <c r="T32" s="1625"/>
      <c r="U32" s="1625"/>
      <c r="V32" s="1625"/>
      <c r="W32" s="1625"/>
      <c r="X32" s="1626"/>
      <c r="AC32" s="550"/>
      <c r="AD32" s="1636"/>
      <c r="AE32" s="1636"/>
      <c r="AF32" s="1637"/>
      <c r="AG32" s="1640" t="s">
        <v>358</v>
      </c>
      <c r="AH32" s="1631"/>
      <c r="AI32" s="1631"/>
      <c r="AJ32" s="1632"/>
      <c r="AK32" s="1646"/>
      <c r="AL32" s="1647"/>
      <c r="AM32" s="1647"/>
      <c r="AN32" s="1647"/>
      <c r="AO32" s="1647"/>
      <c r="AP32" s="1647"/>
      <c r="AQ32" s="1647"/>
      <c r="AR32" s="1647"/>
      <c r="AS32" s="1647"/>
      <c r="AT32" s="1647"/>
      <c r="AU32" s="1647"/>
      <c r="AV32" s="1647"/>
      <c r="AW32" s="1647"/>
      <c r="AX32" s="1648"/>
    </row>
    <row r="33" spans="1:51" ht="29" customHeight="1">
      <c r="C33" s="550"/>
      <c r="D33" s="1636"/>
      <c r="E33" s="1636"/>
      <c r="F33" s="1637"/>
      <c r="G33" s="1640" t="s">
        <v>414</v>
      </c>
      <c r="H33" s="1631"/>
      <c r="I33" s="1631"/>
      <c r="J33" s="1632"/>
      <c r="K33" s="1624"/>
      <c r="L33" s="1625"/>
      <c r="M33" s="1625"/>
      <c r="N33" s="1625"/>
      <c r="O33" s="1625"/>
      <c r="P33" s="1625"/>
      <c r="Q33" s="1625"/>
      <c r="R33" s="1625"/>
      <c r="S33" s="1625"/>
      <c r="T33" s="1625"/>
      <c r="U33" s="1625"/>
      <c r="V33" s="1625"/>
      <c r="W33" s="1625"/>
      <c r="X33" s="1626"/>
      <c r="AC33" s="550"/>
      <c r="AD33" s="1636"/>
      <c r="AE33" s="1636"/>
      <c r="AF33" s="1637"/>
      <c r="AG33" s="1640" t="s">
        <v>414</v>
      </c>
      <c r="AH33" s="1631"/>
      <c r="AI33" s="1631"/>
      <c r="AJ33" s="1632"/>
      <c r="AK33" s="1646"/>
      <c r="AL33" s="1647"/>
      <c r="AM33" s="1647"/>
      <c r="AN33" s="1647"/>
      <c r="AO33" s="1647"/>
      <c r="AP33" s="1647"/>
      <c r="AQ33" s="1647"/>
      <c r="AR33" s="1647"/>
      <c r="AS33" s="1647"/>
      <c r="AT33" s="1647"/>
      <c r="AU33" s="1647"/>
      <c r="AV33" s="1647"/>
      <c r="AW33" s="1647"/>
      <c r="AX33" s="1648"/>
    </row>
    <row r="34" spans="1:51" ht="29" customHeight="1">
      <c r="C34" s="551"/>
      <c r="D34" s="1638"/>
      <c r="E34" s="1638"/>
      <c r="F34" s="1639"/>
      <c r="G34" s="1640" t="s">
        <v>415</v>
      </c>
      <c r="H34" s="1631"/>
      <c r="I34" s="1631"/>
      <c r="J34" s="1632"/>
      <c r="K34" s="1624"/>
      <c r="L34" s="1625"/>
      <c r="M34" s="1625"/>
      <c r="N34" s="1625"/>
      <c r="O34" s="1625"/>
      <c r="P34" s="1625"/>
      <c r="Q34" s="1625"/>
      <c r="R34" s="1625"/>
      <c r="S34" s="1625"/>
      <c r="T34" s="1625"/>
      <c r="U34" s="1625"/>
      <c r="V34" s="1625"/>
      <c r="W34" s="1625"/>
      <c r="X34" s="1626"/>
      <c r="AC34" s="551"/>
      <c r="AD34" s="1638"/>
      <c r="AE34" s="1638"/>
      <c r="AF34" s="1639"/>
      <c r="AG34" s="1640" t="s">
        <v>415</v>
      </c>
      <c r="AH34" s="1631"/>
      <c r="AI34" s="1631"/>
      <c r="AJ34" s="1632"/>
      <c r="AK34" s="1646"/>
      <c r="AL34" s="1647"/>
      <c r="AM34" s="1647"/>
      <c r="AN34" s="1647"/>
      <c r="AO34" s="1647"/>
      <c r="AP34" s="1647"/>
      <c r="AQ34" s="1647"/>
      <c r="AR34" s="1647"/>
      <c r="AS34" s="1647"/>
      <c r="AT34" s="1647"/>
      <c r="AU34" s="1647"/>
      <c r="AV34" s="1647"/>
      <c r="AW34" s="1647"/>
      <c r="AX34" s="1648"/>
    </row>
    <row r="35" spans="1:51" ht="29" customHeight="1">
      <c r="C35" s="551"/>
      <c r="D35" s="1641" t="s">
        <v>416</v>
      </c>
      <c r="E35" s="1641"/>
      <c r="F35" s="1641"/>
      <c r="G35" s="1641"/>
      <c r="H35" s="1641"/>
      <c r="I35" s="1641"/>
      <c r="J35" s="1642"/>
      <c r="K35" s="1624"/>
      <c r="L35" s="1625"/>
      <c r="M35" s="1625"/>
      <c r="N35" s="1625"/>
      <c r="O35" s="1625"/>
      <c r="P35" s="1625"/>
      <c r="Q35" s="1625"/>
      <c r="R35" s="1625"/>
      <c r="S35" s="1625"/>
      <c r="T35" s="1625"/>
      <c r="U35" s="1625"/>
      <c r="V35" s="1625"/>
      <c r="W35" s="1625"/>
      <c r="X35" s="1626"/>
      <c r="AC35" s="551"/>
      <c r="AD35" s="1641" t="s">
        <v>416</v>
      </c>
      <c r="AE35" s="1641"/>
      <c r="AF35" s="1641"/>
      <c r="AG35" s="1641"/>
      <c r="AH35" s="1641"/>
      <c r="AI35" s="1641"/>
      <c r="AJ35" s="1642"/>
      <c r="AK35" s="1646"/>
      <c r="AL35" s="1647"/>
      <c r="AM35" s="1647"/>
      <c r="AN35" s="1647"/>
      <c r="AO35" s="1647"/>
      <c r="AP35" s="1647"/>
      <c r="AQ35" s="1647"/>
      <c r="AR35" s="1647"/>
      <c r="AS35" s="1647"/>
      <c r="AT35" s="1647"/>
      <c r="AU35" s="1647"/>
      <c r="AV35" s="1647"/>
      <c r="AW35" s="1647"/>
      <c r="AX35" s="1648"/>
    </row>
    <row r="36" spans="1:51" ht="29" customHeight="1">
      <c r="C36" s="545"/>
      <c r="D36" s="1641" t="s">
        <v>417</v>
      </c>
      <c r="E36" s="1641"/>
      <c r="F36" s="1641"/>
      <c r="G36" s="1641"/>
      <c r="H36" s="1641"/>
      <c r="I36" s="1641"/>
      <c r="J36" s="1642"/>
      <c r="K36" s="547"/>
      <c r="L36" s="1643" t="s">
        <v>61</v>
      </c>
      <c r="M36" s="1643"/>
      <c r="N36" s="102"/>
      <c r="O36" s="552" t="s">
        <v>35</v>
      </c>
      <c r="P36" s="28"/>
      <c r="Q36" s="544" t="s">
        <v>399</v>
      </c>
      <c r="R36" s="28"/>
      <c r="S36" s="552" t="s">
        <v>60</v>
      </c>
      <c r="T36" s="547"/>
      <c r="U36" s="547"/>
      <c r="V36" s="547"/>
      <c r="W36" s="547"/>
      <c r="X36" s="548"/>
      <c r="AC36" s="545"/>
      <c r="AD36" s="1641" t="s">
        <v>417</v>
      </c>
      <c r="AE36" s="1641"/>
      <c r="AF36" s="1641"/>
      <c r="AG36" s="1641"/>
      <c r="AH36" s="1641"/>
      <c r="AI36" s="1641"/>
      <c r="AJ36" s="1642"/>
      <c r="AK36" s="547"/>
      <c r="AL36" s="1653" t="s">
        <v>61</v>
      </c>
      <c r="AM36" s="1653"/>
      <c r="AN36" s="553"/>
      <c r="AO36" s="552" t="s">
        <v>35</v>
      </c>
      <c r="AP36" s="546"/>
      <c r="AQ36" s="544" t="s">
        <v>399</v>
      </c>
      <c r="AR36" s="546"/>
      <c r="AS36" s="552" t="s">
        <v>60</v>
      </c>
      <c r="AT36" s="547"/>
      <c r="AU36" s="547"/>
      <c r="AV36" s="547"/>
      <c r="AW36" s="547"/>
      <c r="AX36" s="548"/>
    </row>
    <row r="37" spans="1:51" ht="5.25" customHeight="1">
      <c r="C37" s="549"/>
      <c r="D37" s="554"/>
      <c r="E37" s="554"/>
      <c r="F37" s="554"/>
      <c r="G37" s="554"/>
      <c r="H37" s="554"/>
      <c r="I37" s="554"/>
      <c r="J37" s="554"/>
      <c r="K37" s="554"/>
      <c r="L37" s="554"/>
      <c r="M37" s="554"/>
      <c r="N37" s="554"/>
      <c r="O37" s="554"/>
      <c r="P37" s="554"/>
      <c r="Q37" s="554"/>
      <c r="R37" s="554"/>
      <c r="S37" s="549"/>
      <c r="T37" s="554"/>
      <c r="U37" s="427"/>
      <c r="V37" s="555"/>
      <c r="W37" s="555"/>
      <c r="X37" s="555"/>
      <c r="AC37" s="549"/>
      <c r="AD37" s="554"/>
      <c r="AE37" s="554"/>
      <c r="AF37" s="554"/>
      <c r="AG37" s="554"/>
      <c r="AH37" s="554"/>
      <c r="AI37" s="554"/>
      <c r="AJ37" s="554"/>
      <c r="AK37" s="554"/>
      <c r="AL37" s="554"/>
      <c r="AM37" s="554"/>
      <c r="AN37" s="554"/>
      <c r="AO37" s="554"/>
      <c r="AP37" s="554"/>
      <c r="AQ37" s="554"/>
      <c r="AR37" s="554"/>
      <c r="AS37" s="549"/>
      <c r="AT37" s="554"/>
      <c r="AU37" s="427"/>
      <c r="AV37" s="555"/>
      <c r="AW37" s="555"/>
      <c r="AX37" s="555"/>
    </row>
    <row r="38" spans="1:51" s="557" customFormat="1" ht="23.5" customHeight="1">
      <c r="A38" s="1619" t="s">
        <v>643</v>
      </c>
      <c r="B38" s="1619"/>
      <c r="C38" s="1619"/>
      <c r="D38" s="1618" t="s">
        <v>795</v>
      </c>
      <c r="E38" s="1618"/>
      <c r="F38" s="1618"/>
      <c r="G38" s="1618"/>
      <c r="H38" s="1618"/>
      <c r="I38" s="1618"/>
      <c r="J38" s="1618"/>
      <c r="K38" s="1618"/>
      <c r="L38" s="1618"/>
      <c r="M38" s="1618"/>
      <c r="N38" s="1618"/>
      <c r="O38" s="1618"/>
      <c r="P38" s="1618"/>
      <c r="Q38" s="1618"/>
      <c r="R38" s="1618"/>
      <c r="S38" s="1618"/>
      <c r="T38" s="1618"/>
      <c r="U38" s="1618"/>
      <c r="V38" s="1618"/>
      <c r="W38" s="1618"/>
      <c r="X38" s="1618"/>
      <c r="Y38" s="556"/>
      <c r="Z38" s="556"/>
      <c r="AA38" s="1619" t="s">
        <v>643</v>
      </c>
      <c r="AB38" s="1619"/>
      <c r="AC38" s="1619"/>
      <c r="AD38" s="1618" t="s">
        <v>795</v>
      </c>
      <c r="AE38" s="1618"/>
      <c r="AF38" s="1618"/>
      <c r="AG38" s="1618"/>
      <c r="AH38" s="1618"/>
      <c r="AI38" s="1618"/>
      <c r="AJ38" s="1618"/>
      <c r="AK38" s="1618"/>
      <c r="AL38" s="1618"/>
      <c r="AM38" s="1618"/>
      <c r="AN38" s="1618"/>
      <c r="AO38" s="1618"/>
      <c r="AP38" s="1618"/>
      <c r="AQ38" s="1618"/>
      <c r="AR38" s="1618"/>
      <c r="AS38" s="1618"/>
      <c r="AT38" s="1618"/>
      <c r="AU38" s="1618"/>
      <c r="AV38" s="1618"/>
      <c r="AW38" s="1618"/>
      <c r="AX38" s="1618"/>
      <c r="AY38" s="556"/>
    </row>
    <row r="39" spans="1:51" s="557" customFormat="1" ht="3" customHeight="1">
      <c r="V39" s="556"/>
      <c r="W39" s="556"/>
      <c r="X39" s="556"/>
      <c r="Y39" s="556"/>
      <c r="Z39" s="556"/>
      <c r="AV39" s="556"/>
      <c r="AW39" s="556"/>
      <c r="AX39" s="556"/>
      <c r="AY39" s="556"/>
    </row>
  </sheetData>
  <sheetProtection algorithmName="SHA-512" hashValue="dAAPDxgoMWhuO/b5QxtyMuih+004ZHtnwM9AUQW3JcvMpiF+wXPcgvG2G72RxTJcfb4xDQnRr+zWge1qcn6z1g==" saltValue="wMnZYGnCBj4cEG47f8ZPvw==" spinCount="100000" sheet="1" objects="1" scenarios="1" selectLockedCells="1"/>
  <mergeCells count="121">
    <mergeCell ref="AK33:AX33"/>
    <mergeCell ref="AK34:AX34"/>
    <mergeCell ref="AK35:AX35"/>
    <mergeCell ref="AA38:AC38"/>
    <mergeCell ref="AD38:AX38"/>
    <mergeCell ref="AK28:AO28"/>
    <mergeCell ref="AP28:AX28"/>
    <mergeCell ref="AK29:AX29"/>
    <mergeCell ref="AK30:AX30"/>
    <mergeCell ref="AK31:AX31"/>
    <mergeCell ref="AL36:AM36"/>
    <mergeCell ref="AU16:AY16"/>
    <mergeCell ref="AO18:AP18"/>
    <mergeCell ref="AR18:AY18"/>
    <mergeCell ref="AO19:AP19"/>
    <mergeCell ref="AQ19:AY19"/>
    <mergeCell ref="AU9:AY9"/>
    <mergeCell ref="AO12:AP12"/>
    <mergeCell ref="AR12:AY12"/>
    <mergeCell ref="AO13:AP13"/>
    <mergeCell ref="AQ13:AY13"/>
    <mergeCell ref="BB12:BI12"/>
    <mergeCell ref="O13:P13"/>
    <mergeCell ref="Q13:Y13"/>
    <mergeCell ref="BA13:BI13"/>
    <mergeCell ref="O18:P18"/>
    <mergeCell ref="Q19:Y19"/>
    <mergeCell ref="O20:P20"/>
    <mergeCell ref="Q20:Y20"/>
    <mergeCell ref="O19:P19"/>
    <mergeCell ref="R18:Y18"/>
    <mergeCell ref="Q16:T16"/>
    <mergeCell ref="U16:Y16"/>
    <mergeCell ref="BA14:BI14"/>
    <mergeCell ref="O15:P15"/>
    <mergeCell ref="Q15:S15"/>
    <mergeCell ref="T15:X15"/>
    <mergeCell ref="BA15:BC15"/>
    <mergeCell ref="BD15:BH15"/>
    <mergeCell ref="AO14:AP14"/>
    <mergeCell ref="AQ14:AY14"/>
    <mergeCell ref="AO15:AP15"/>
    <mergeCell ref="AQ15:AS15"/>
    <mergeCell ref="AT15:AX15"/>
    <mergeCell ref="AQ16:AT16"/>
    <mergeCell ref="AQ20:AY20"/>
    <mergeCell ref="AO21:AP21"/>
    <mergeCell ref="AQ21:AT21"/>
    <mergeCell ref="AU21:AY21"/>
    <mergeCell ref="G32:J32"/>
    <mergeCell ref="K32:X32"/>
    <mergeCell ref="AG32:AJ32"/>
    <mergeCell ref="AK32:AX32"/>
    <mergeCell ref="D30:J30"/>
    <mergeCell ref="K30:X30"/>
    <mergeCell ref="AD30:AJ30"/>
    <mergeCell ref="J25:K25"/>
    <mergeCell ref="M25:O25"/>
    <mergeCell ref="R25:Y25"/>
    <mergeCell ref="AJ25:AK25"/>
    <mergeCell ref="AM25:AO25"/>
    <mergeCell ref="AP25:AQ25"/>
    <mergeCell ref="AR25:AY25"/>
    <mergeCell ref="P25:Q25"/>
    <mergeCell ref="G34:J34"/>
    <mergeCell ref="K34:X34"/>
    <mergeCell ref="AG34:AJ34"/>
    <mergeCell ref="D35:J35"/>
    <mergeCell ref="K35:X35"/>
    <mergeCell ref="AD35:AJ35"/>
    <mergeCell ref="O21:P21"/>
    <mergeCell ref="Q21:T21"/>
    <mergeCell ref="U21:Y21"/>
    <mergeCell ref="AO6:AP6"/>
    <mergeCell ref="AR6:AY6"/>
    <mergeCell ref="AO7:AP7"/>
    <mergeCell ref="AQ7:AY7"/>
    <mergeCell ref="AO8:AP8"/>
    <mergeCell ref="AQ8:AY8"/>
    <mergeCell ref="AO9:AP9"/>
    <mergeCell ref="AQ9:AT9"/>
    <mergeCell ref="C23:X23"/>
    <mergeCell ref="AC23:AX23"/>
    <mergeCell ref="Q9:T9"/>
    <mergeCell ref="U9:Y9"/>
    <mergeCell ref="O9:P9"/>
    <mergeCell ref="O12:P12"/>
    <mergeCell ref="R12:Y12"/>
    <mergeCell ref="O14:P14"/>
    <mergeCell ref="Q14:Y14"/>
    <mergeCell ref="O6:P6"/>
    <mergeCell ref="Q7:Y7"/>
    <mergeCell ref="O7:P7"/>
    <mergeCell ref="R6:Y6"/>
    <mergeCell ref="O8:P8"/>
    <mergeCell ref="Q8:Y8"/>
    <mergeCell ref="AO20:AP20"/>
    <mergeCell ref="D38:X38"/>
    <mergeCell ref="A38:C38"/>
    <mergeCell ref="C26:X26"/>
    <mergeCell ref="AC26:AX26"/>
    <mergeCell ref="C27:X27"/>
    <mergeCell ref="AC27:AX27"/>
    <mergeCell ref="D29:J29"/>
    <mergeCell ref="K29:X29"/>
    <mergeCell ref="AD29:AJ29"/>
    <mergeCell ref="D28:J28"/>
    <mergeCell ref="AD28:AJ28"/>
    <mergeCell ref="K28:O28"/>
    <mergeCell ref="P28:X28"/>
    <mergeCell ref="D31:F34"/>
    <mergeCell ref="G31:J31"/>
    <mergeCell ref="K31:X31"/>
    <mergeCell ref="AD31:AF34"/>
    <mergeCell ref="AG31:AJ31"/>
    <mergeCell ref="G33:J33"/>
    <mergeCell ref="K33:X33"/>
    <mergeCell ref="D36:J36"/>
    <mergeCell ref="L36:M36"/>
    <mergeCell ref="AD36:AJ36"/>
    <mergeCell ref="AG33:AJ33"/>
  </mergeCells>
  <phoneticPr fontId="11"/>
  <conditionalFormatting sqref="R6 Q7:Q9 U9 R12 Q13:Q15 T15 R18 Q19:Q21 U21 E25 G25:I25 L25 P25 P28">
    <cfRule type="cellIs" dxfId="8" priority="4" operator="equal">
      <formula>""</formula>
    </cfRule>
  </conditionalFormatting>
  <conditionalFormatting sqref="S3 U3 W3 K29:K35 N36 P36 R36">
    <cfRule type="cellIs" dxfId="7" priority="5" operator="equal">
      <formula>""</formula>
    </cfRule>
  </conditionalFormatting>
  <conditionalFormatting sqref="AR6 AQ7:AQ9 AU9 AR12 AQ13:AQ15 AT15 AR18 AQ19:AQ21 AU21 AE25 AG25:AI25 AL25 AP25 AP28">
    <cfRule type="cellIs" dxfId="6" priority="1" operator="equal">
      <formula>""</formula>
    </cfRule>
  </conditionalFormatting>
  <conditionalFormatting sqref="AS3 AU3 AW3 AK29:AK35 AN36 AP36 AR36">
    <cfRule type="cellIs" dxfId="5" priority="2" operator="equal">
      <formula>""</formula>
    </cfRule>
  </conditionalFormatting>
  <printOptions horizontalCentered="1"/>
  <pageMargins left="0.70866141732283472" right="0.70866141732283472" top="0.74803149606299213" bottom="0.74803149606299213" header="0.31496062992125984" footer="0.31496062992125984"/>
  <pageSetup paperSize="9" scale="95"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B1:BV46"/>
  <sheetViews>
    <sheetView showGridLines="0" showZeros="0" view="pageBreakPreview" zoomScale="118" zoomScaleNormal="55" zoomScaleSheetLayoutView="118" workbookViewId="0">
      <selection activeCell="Q7" sqref="Q7:X7"/>
    </sheetView>
  </sheetViews>
  <sheetFormatPr defaultRowHeight="13"/>
  <cols>
    <col min="1" max="1" width="1.9140625" style="560" customWidth="1"/>
    <col min="2" max="2" width="2.08203125" style="560" customWidth="1"/>
    <col min="3" max="3" width="4.33203125" style="560" customWidth="1"/>
    <col min="4" max="4" width="3.08203125" style="560" customWidth="1"/>
    <col min="5" max="5" width="3.1640625" style="560" customWidth="1"/>
    <col min="6" max="6" width="3.6640625" style="560" customWidth="1"/>
    <col min="7" max="7" width="3.1640625" style="560" customWidth="1"/>
    <col min="8" max="8" width="3.4140625" style="560" customWidth="1"/>
    <col min="9" max="9" width="4.1640625" style="560" customWidth="1"/>
    <col min="10" max="10" width="3.33203125" style="560" customWidth="1"/>
    <col min="11" max="11" width="7.83203125" style="560" customWidth="1"/>
    <col min="12" max="12" width="4.33203125" style="560" customWidth="1"/>
    <col min="13" max="13" width="5.9140625" style="560" customWidth="1"/>
    <col min="14" max="14" width="3.1640625" style="560" customWidth="1"/>
    <col min="15" max="15" width="3.83203125" style="560" customWidth="1"/>
    <col min="16" max="16" width="3.58203125" style="560" customWidth="1"/>
    <col min="17" max="20" width="3.1640625" style="560" customWidth="1"/>
    <col min="21" max="21" width="3.83203125" style="561" customWidth="1"/>
    <col min="22" max="22" width="4" style="561" customWidth="1"/>
    <col min="23" max="23" width="4.1640625" style="561" customWidth="1"/>
    <col min="24" max="24" width="3.33203125" style="561" customWidth="1"/>
    <col min="25" max="25" width="3.58203125" style="561" customWidth="1"/>
    <col min="26" max="27" width="1.9140625" style="560" customWidth="1"/>
    <col min="28" max="28" width="2.08203125" style="560" customWidth="1"/>
    <col min="29" max="29" width="4.33203125" style="560" customWidth="1"/>
    <col min="30" max="30" width="3.08203125" style="560" customWidth="1"/>
    <col min="31" max="31" width="3.1640625" style="560" customWidth="1"/>
    <col min="32" max="32" width="3.6640625" style="560" customWidth="1"/>
    <col min="33" max="33" width="3.1640625" style="560" customWidth="1"/>
    <col min="34" max="34" width="3.4140625" style="560" customWidth="1"/>
    <col min="35" max="35" width="4.1640625" style="560" customWidth="1"/>
    <col min="36" max="36" width="3.33203125" style="560" customWidth="1"/>
    <col min="37" max="37" width="7.83203125" style="560" customWidth="1"/>
    <col min="38" max="38" width="4.33203125" style="560" customWidth="1"/>
    <col min="39" max="39" width="5.9140625" style="560" customWidth="1"/>
    <col min="40" max="40" width="3.1640625" style="560" customWidth="1"/>
    <col min="41" max="41" width="3.83203125" style="560" customWidth="1"/>
    <col min="42" max="42" width="3.58203125" style="560" customWidth="1"/>
    <col min="43" max="46" width="3.1640625" style="560" customWidth="1"/>
    <col min="47" max="47" width="3.83203125" style="561" customWidth="1"/>
    <col min="48" max="48" width="4" style="561" customWidth="1"/>
    <col min="49" max="49" width="4.1640625" style="561" customWidth="1"/>
    <col min="50" max="50" width="3.33203125" style="561" customWidth="1"/>
    <col min="51" max="51" width="3.58203125" style="561" customWidth="1"/>
    <col min="52" max="262" width="8.83203125" style="560"/>
    <col min="263" max="263" width="2.1640625" style="560" customWidth="1"/>
    <col min="264" max="264" width="2.08203125" style="560" customWidth="1"/>
    <col min="265" max="265" width="1" style="560" customWidth="1"/>
    <col min="266" max="266" width="20.4140625" style="560" customWidth="1"/>
    <col min="267" max="267" width="1.08203125" style="560" customWidth="1"/>
    <col min="268" max="269" width="10.58203125" style="560" customWidth="1"/>
    <col min="270" max="270" width="1.58203125" style="560" customWidth="1"/>
    <col min="271" max="271" width="6.1640625" style="560" customWidth="1"/>
    <col min="272" max="272" width="4" style="560" customWidth="1"/>
    <col min="273" max="273" width="3.1640625" style="560" customWidth="1"/>
    <col min="274" max="274" width="0.6640625" style="560" customWidth="1"/>
    <col min="275" max="275" width="3" style="560" customWidth="1"/>
    <col min="276" max="276" width="3.1640625" style="560" customWidth="1"/>
    <col min="277" max="277" width="2.6640625" style="560" customWidth="1"/>
    <col min="278" max="278" width="3.1640625" style="560" customWidth="1"/>
    <col min="279" max="279" width="2.6640625" style="560" customWidth="1"/>
    <col min="280" max="280" width="1.6640625" style="560" customWidth="1"/>
    <col min="281" max="282" width="2" style="560" customWidth="1"/>
    <col min="283" max="283" width="6.5" style="560" customWidth="1"/>
    <col min="284" max="518" width="8.83203125" style="560"/>
    <col min="519" max="519" width="2.1640625" style="560" customWidth="1"/>
    <col min="520" max="520" width="2.08203125" style="560" customWidth="1"/>
    <col min="521" max="521" width="1" style="560" customWidth="1"/>
    <col min="522" max="522" width="20.4140625" style="560" customWidth="1"/>
    <col min="523" max="523" width="1.08203125" style="560" customWidth="1"/>
    <col min="524" max="525" width="10.58203125" style="560" customWidth="1"/>
    <col min="526" max="526" width="1.58203125" style="560" customWidth="1"/>
    <col min="527" max="527" width="6.1640625" style="560" customWidth="1"/>
    <col min="528" max="528" width="4" style="560" customWidth="1"/>
    <col min="529" max="529" width="3.1640625" style="560" customWidth="1"/>
    <col min="530" max="530" width="0.6640625" style="560" customWidth="1"/>
    <col min="531" max="531" width="3" style="560" customWidth="1"/>
    <col min="532" max="532" width="3.1640625" style="560" customWidth="1"/>
    <col min="533" max="533" width="2.6640625" style="560" customWidth="1"/>
    <col min="534" max="534" width="3.1640625" style="560" customWidth="1"/>
    <col min="535" max="535" width="2.6640625" style="560" customWidth="1"/>
    <col min="536" max="536" width="1.6640625" style="560" customWidth="1"/>
    <col min="537" max="538" width="2" style="560" customWidth="1"/>
    <col min="539" max="539" width="6.5" style="560" customWidth="1"/>
    <col min="540" max="774" width="8.83203125" style="560"/>
    <col min="775" max="775" width="2.1640625" style="560" customWidth="1"/>
    <col min="776" max="776" width="2.08203125" style="560" customWidth="1"/>
    <col min="777" max="777" width="1" style="560" customWidth="1"/>
    <col min="778" max="778" width="20.4140625" style="560" customWidth="1"/>
    <col min="779" max="779" width="1.08203125" style="560" customWidth="1"/>
    <col min="780" max="781" width="10.58203125" style="560" customWidth="1"/>
    <col min="782" max="782" width="1.58203125" style="560" customWidth="1"/>
    <col min="783" max="783" width="6.1640625" style="560" customWidth="1"/>
    <col min="784" max="784" width="4" style="560" customWidth="1"/>
    <col min="785" max="785" width="3.1640625" style="560" customWidth="1"/>
    <col min="786" max="786" width="0.6640625" style="560" customWidth="1"/>
    <col min="787" max="787" width="3" style="560" customWidth="1"/>
    <col min="788" max="788" width="3.1640625" style="560" customWidth="1"/>
    <col min="789" max="789" width="2.6640625" style="560" customWidth="1"/>
    <col min="790" max="790" width="3.1640625" style="560" customWidth="1"/>
    <col min="791" max="791" width="2.6640625" style="560" customWidth="1"/>
    <col min="792" max="792" width="1.6640625" style="560" customWidth="1"/>
    <col min="793" max="794" width="2" style="560" customWidth="1"/>
    <col min="795" max="795" width="6.5" style="560" customWidth="1"/>
    <col min="796" max="1030" width="8.83203125" style="560"/>
    <col min="1031" max="1031" width="2.1640625" style="560" customWidth="1"/>
    <col min="1032" max="1032" width="2.08203125" style="560" customWidth="1"/>
    <col min="1033" max="1033" width="1" style="560" customWidth="1"/>
    <col min="1034" max="1034" width="20.4140625" style="560" customWidth="1"/>
    <col min="1035" max="1035" width="1.08203125" style="560" customWidth="1"/>
    <col min="1036" max="1037" width="10.58203125" style="560" customWidth="1"/>
    <col min="1038" max="1038" width="1.58203125" style="560" customWidth="1"/>
    <col min="1039" max="1039" width="6.1640625" style="560" customWidth="1"/>
    <col min="1040" max="1040" width="4" style="560" customWidth="1"/>
    <col min="1041" max="1041" width="3.1640625" style="560" customWidth="1"/>
    <col min="1042" max="1042" width="0.6640625" style="560" customWidth="1"/>
    <col min="1043" max="1043" width="3" style="560" customWidth="1"/>
    <col min="1044" max="1044" width="3.1640625" style="560" customWidth="1"/>
    <col min="1045" max="1045" width="2.6640625" style="560" customWidth="1"/>
    <col min="1046" max="1046" width="3.1640625" style="560" customWidth="1"/>
    <col min="1047" max="1047" width="2.6640625" style="560" customWidth="1"/>
    <col min="1048" max="1048" width="1.6640625" style="560" customWidth="1"/>
    <col min="1049" max="1050" width="2" style="560" customWidth="1"/>
    <col min="1051" max="1051" width="6.5" style="560" customWidth="1"/>
    <col min="1052" max="1286" width="8.83203125" style="560"/>
    <col min="1287" max="1287" width="2.1640625" style="560" customWidth="1"/>
    <col min="1288" max="1288" width="2.08203125" style="560" customWidth="1"/>
    <col min="1289" max="1289" width="1" style="560" customWidth="1"/>
    <col min="1290" max="1290" width="20.4140625" style="560" customWidth="1"/>
    <col min="1291" max="1291" width="1.08203125" style="560" customWidth="1"/>
    <col min="1292" max="1293" width="10.58203125" style="560" customWidth="1"/>
    <col min="1294" max="1294" width="1.58203125" style="560" customWidth="1"/>
    <col min="1295" max="1295" width="6.1640625" style="560" customWidth="1"/>
    <col min="1296" max="1296" width="4" style="560" customWidth="1"/>
    <col min="1297" max="1297" width="3.1640625" style="560" customWidth="1"/>
    <col min="1298" max="1298" width="0.6640625" style="560" customWidth="1"/>
    <col min="1299" max="1299" width="3" style="560" customWidth="1"/>
    <col min="1300" max="1300" width="3.1640625" style="560" customWidth="1"/>
    <col min="1301" max="1301" width="2.6640625" style="560" customWidth="1"/>
    <col min="1302" max="1302" width="3.1640625" style="560" customWidth="1"/>
    <col min="1303" max="1303" width="2.6640625" style="560" customWidth="1"/>
    <col min="1304" max="1304" width="1.6640625" style="560" customWidth="1"/>
    <col min="1305" max="1306" width="2" style="560" customWidth="1"/>
    <col min="1307" max="1307" width="6.5" style="560" customWidth="1"/>
    <col min="1308" max="1542" width="8.83203125" style="560"/>
    <col min="1543" max="1543" width="2.1640625" style="560" customWidth="1"/>
    <col min="1544" max="1544" width="2.08203125" style="560" customWidth="1"/>
    <col min="1545" max="1545" width="1" style="560" customWidth="1"/>
    <col min="1546" max="1546" width="20.4140625" style="560" customWidth="1"/>
    <col min="1547" max="1547" width="1.08203125" style="560" customWidth="1"/>
    <col min="1548" max="1549" width="10.58203125" style="560" customWidth="1"/>
    <col min="1550" max="1550" width="1.58203125" style="560" customWidth="1"/>
    <col min="1551" max="1551" width="6.1640625" style="560" customWidth="1"/>
    <col min="1552" max="1552" width="4" style="560" customWidth="1"/>
    <col min="1553" max="1553" width="3.1640625" style="560" customWidth="1"/>
    <col min="1554" max="1554" width="0.6640625" style="560" customWidth="1"/>
    <col min="1555" max="1555" width="3" style="560" customWidth="1"/>
    <col min="1556" max="1556" width="3.1640625" style="560" customWidth="1"/>
    <col min="1557" max="1557" width="2.6640625" style="560" customWidth="1"/>
    <col min="1558" max="1558" width="3.1640625" style="560" customWidth="1"/>
    <col min="1559" max="1559" width="2.6640625" style="560" customWidth="1"/>
    <col min="1560" max="1560" width="1.6640625" style="560" customWidth="1"/>
    <col min="1561" max="1562" width="2" style="560" customWidth="1"/>
    <col min="1563" max="1563" width="6.5" style="560" customWidth="1"/>
    <col min="1564" max="1798" width="8.83203125" style="560"/>
    <col min="1799" max="1799" width="2.1640625" style="560" customWidth="1"/>
    <col min="1800" max="1800" width="2.08203125" style="560" customWidth="1"/>
    <col min="1801" max="1801" width="1" style="560" customWidth="1"/>
    <col min="1802" max="1802" width="20.4140625" style="560" customWidth="1"/>
    <col min="1803" max="1803" width="1.08203125" style="560" customWidth="1"/>
    <col min="1804" max="1805" width="10.58203125" style="560" customWidth="1"/>
    <col min="1806" max="1806" width="1.58203125" style="560" customWidth="1"/>
    <col min="1807" max="1807" width="6.1640625" style="560" customWidth="1"/>
    <col min="1808" max="1808" width="4" style="560" customWidth="1"/>
    <col min="1809" max="1809" width="3.1640625" style="560" customWidth="1"/>
    <col min="1810" max="1810" width="0.6640625" style="560" customWidth="1"/>
    <col min="1811" max="1811" width="3" style="560" customWidth="1"/>
    <col min="1812" max="1812" width="3.1640625" style="560" customWidth="1"/>
    <col min="1813" max="1813" width="2.6640625" style="560" customWidth="1"/>
    <col min="1814" max="1814" width="3.1640625" style="560" customWidth="1"/>
    <col min="1815" max="1815" width="2.6640625" style="560" customWidth="1"/>
    <col min="1816" max="1816" width="1.6640625" style="560" customWidth="1"/>
    <col min="1817" max="1818" width="2" style="560" customWidth="1"/>
    <col min="1819" max="1819" width="6.5" style="560" customWidth="1"/>
    <col min="1820" max="2054" width="8.83203125" style="560"/>
    <col min="2055" max="2055" width="2.1640625" style="560" customWidth="1"/>
    <col min="2056" max="2056" width="2.08203125" style="560" customWidth="1"/>
    <col min="2057" max="2057" width="1" style="560" customWidth="1"/>
    <col min="2058" max="2058" width="20.4140625" style="560" customWidth="1"/>
    <col min="2059" max="2059" width="1.08203125" style="560" customWidth="1"/>
    <col min="2060" max="2061" width="10.58203125" style="560" customWidth="1"/>
    <col min="2062" max="2062" width="1.58203125" style="560" customWidth="1"/>
    <col min="2063" max="2063" width="6.1640625" style="560" customWidth="1"/>
    <col min="2064" max="2064" width="4" style="560" customWidth="1"/>
    <col min="2065" max="2065" width="3.1640625" style="560" customWidth="1"/>
    <col min="2066" max="2066" width="0.6640625" style="560" customWidth="1"/>
    <col min="2067" max="2067" width="3" style="560" customWidth="1"/>
    <col min="2068" max="2068" width="3.1640625" style="560" customWidth="1"/>
    <col min="2069" max="2069" width="2.6640625" style="560" customWidth="1"/>
    <col min="2070" max="2070" width="3.1640625" style="560" customWidth="1"/>
    <col min="2071" max="2071" width="2.6640625" style="560" customWidth="1"/>
    <col min="2072" max="2072" width="1.6640625" style="560" customWidth="1"/>
    <col min="2073" max="2074" width="2" style="560" customWidth="1"/>
    <col min="2075" max="2075" width="6.5" style="560" customWidth="1"/>
    <col min="2076" max="2310" width="8.83203125" style="560"/>
    <col min="2311" max="2311" width="2.1640625" style="560" customWidth="1"/>
    <col min="2312" max="2312" width="2.08203125" style="560" customWidth="1"/>
    <col min="2313" max="2313" width="1" style="560" customWidth="1"/>
    <col min="2314" max="2314" width="20.4140625" style="560" customWidth="1"/>
    <col min="2315" max="2315" width="1.08203125" style="560" customWidth="1"/>
    <col min="2316" max="2317" width="10.58203125" style="560" customWidth="1"/>
    <col min="2318" max="2318" width="1.58203125" style="560" customWidth="1"/>
    <col min="2319" max="2319" width="6.1640625" style="560" customWidth="1"/>
    <col min="2320" max="2320" width="4" style="560" customWidth="1"/>
    <col min="2321" max="2321" width="3.1640625" style="560" customWidth="1"/>
    <col min="2322" max="2322" width="0.6640625" style="560" customWidth="1"/>
    <col min="2323" max="2323" width="3" style="560" customWidth="1"/>
    <col min="2324" max="2324" width="3.1640625" style="560" customWidth="1"/>
    <col min="2325" max="2325" width="2.6640625" style="560" customWidth="1"/>
    <col min="2326" max="2326" width="3.1640625" style="560" customWidth="1"/>
    <col min="2327" max="2327" width="2.6640625" style="560" customWidth="1"/>
    <col min="2328" max="2328" width="1.6640625" style="560" customWidth="1"/>
    <col min="2329" max="2330" width="2" style="560" customWidth="1"/>
    <col min="2331" max="2331" width="6.5" style="560" customWidth="1"/>
    <col min="2332" max="2566" width="8.83203125" style="560"/>
    <col min="2567" max="2567" width="2.1640625" style="560" customWidth="1"/>
    <col min="2568" max="2568" width="2.08203125" style="560" customWidth="1"/>
    <col min="2569" max="2569" width="1" style="560" customWidth="1"/>
    <col min="2570" max="2570" width="20.4140625" style="560" customWidth="1"/>
    <col min="2571" max="2571" width="1.08203125" style="560" customWidth="1"/>
    <col min="2572" max="2573" width="10.58203125" style="560" customWidth="1"/>
    <col min="2574" max="2574" width="1.58203125" style="560" customWidth="1"/>
    <col min="2575" max="2575" width="6.1640625" style="560" customWidth="1"/>
    <col min="2576" max="2576" width="4" style="560" customWidth="1"/>
    <col min="2577" max="2577" width="3.1640625" style="560" customWidth="1"/>
    <col min="2578" max="2578" width="0.6640625" style="560" customWidth="1"/>
    <col min="2579" max="2579" width="3" style="560" customWidth="1"/>
    <col min="2580" max="2580" width="3.1640625" style="560" customWidth="1"/>
    <col min="2581" max="2581" width="2.6640625" style="560" customWidth="1"/>
    <col min="2582" max="2582" width="3.1640625" style="560" customWidth="1"/>
    <col min="2583" max="2583" width="2.6640625" style="560" customWidth="1"/>
    <col min="2584" max="2584" width="1.6640625" style="560" customWidth="1"/>
    <col min="2585" max="2586" width="2" style="560" customWidth="1"/>
    <col min="2587" max="2587" width="6.5" style="560" customWidth="1"/>
    <col min="2588" max="2822" width="8.83203125" style="560"/>
    <col min="2823" max="2823" width="2.1640625" style="560" customWidth="1"/>
    <col min="2824" max="2824" width="2.08203125" style="560" customWidth="1"/>
    <col min="2825" max="2825" width="1" style="560" customWidth="1"/>
    <col min="2826" max="2826" width="20.4140625" style="560" customWidth="1"/>
    <col min="2827" max="2827" width="1.08203125" style="560" customWidth="1"/>
    <col min="2828" max="2829" width="10.58203125" style="560" customWidth="1"/>
    <col min="2830" max="2830" width="1.58203125" style="560" customWidth="1"/>
    <col min="2831" max="2831" width="6.1640625" style="560" customWidth="1"/>
    <col min="2832" max="2832" width="4" style="560" customWidth="1"/>
    <col min="2833" max="2833" width="3.1640625" style="560" customWidth="1"/>
    <col min="2834" max="2834" width="0.6640625" style="560" customWidth="1"/>
    <col min="2835" max="2835" width="3" style="560" customWidth="1"/>
    <col min="2836" max="2836" width="3.1640625" style="560" customWidth="1"/>
    <col min="2837" max="2837" width="2.6640625" style="560" customWidth="1"/>
    <col min="2838" max="2838" width="3.1640625" style="560" customWidth="1"/>
    <col min="2839" max="2839" width="2.6640625" style="560" customWidth="1"/>
    <col min="2840" max="2840" width="1.6640625" style="560" customWidth="1"/>
    <col min="2841" max="2842" width="2" style="560" customWidth="1"/>
    <col min="2843" max="2843" width="6.5" style="560" customWidth="1"/>
    <col min="2844" max="3078" width="8.83203125" style="560"/>
    <col min="3079" max="3079" width="2.1640625" style="560" customWidth="1"/>
    <col min="3080" max="3080" width="2.08203125" style="560" customWidth="1"/>
    <col min="3081" max="3081" width="1" style="560" customWidth="1"/>
    <col min="3082" max="3082" width="20.4140625" style="560" customWidth="1"/>
    <col min="3083" max="3083" width="1.08203125" style="560" customWidth="1"/>
    <col min="3084" max="3085" width="10.58203125" style="560" customWidth="1"/>
    <col min="3086" max="3086" width="1.58203125" style="560" customWidth="1"/>
    <col min="3087" max="3087" width="6.1640625" style="560" customWidth="1"/>
    <col min="3088" max="3088" width="4" style="560" customWidth="1"/>
    <col min="3089" max="3089" width="3.1640625" style="560" customWidth="1"/>
    <col min="3090" max="3090" width="0.6640625" style="560" customWidth="1"/>
    <col min="3091" max="3091" width="3" style="560" customWidth="1"/>
    <col min="3092" max="3092" width="3.1640625" style="560" customWidth="1"/>
    <col min="3093" max="3093" width="2.6640625" style="560" customWidth="1"/>
    <col min="3094" max="3094" width="3.1640625" style="560" customWidth="1"/>
    <col min="3095" max="3095" width="2.6640625" style="560" customWidth="1"/>
    <col min="3096" max="3096" width="1.6640625" style="560" customWidth="1"/>
    <col min="3097" max="3098" width="2" style="560" customWidth="1"/>
    <col min="3099" max="3099" width="6.5" style="560" customWidth="1"/>
    <col min="3100" max="3334" width="8.83203125" style="560"/>
    <col min="3335" max="3335" width="2.1640625" style="560" customWidth="1"/>
    <col min="3336" max="3336" width="2.08203125" style="560" customWidth="1"/>
    <col min="3337" max="3337" width="1" style="560" customWidth="1"/>
    <col min="3338" max="3338" width="20.4140625" style="560" customWidth="1"/>
    <col min="3339" max="3339" width="1.08203125" style="560" customWidth="1"/>
    <col min="3340" max="3341" width="10.58203125" style="560" customWidth="1"/>
    <col min="3342" max="3342" width="1.58203125" style="560" customWidth="1"/>
    <col min="3343" max="3343" width="6.1640625" style="560" customWidth="1"/>
    <col min="3344" max="3344" width="4" style="560" customWidth="1"/>
    <col min="3345" max="3345" width="3.1640625" style="560" customWidth="1"/>
    <col min="3346" max="3346" width="0.6640625" style="560" customWidth="1"/>
    <col min="3347" max="3347" width="3" style="560" customWidth="1"/>
    <col min="3348" max="3348" width="3.1640625" style="560" customWidth="1"/>
    <col min="3349" max="3349" width="2.6640625" style="560" customWidth="1"/>
    <col min="3350" max="3350" width="3.1640625" style="560" customWidth="1"/>
    <col min="3351" max="3351" width="2.6640625" style="560" customWidth="1"/>
    <col min="3352" max="3352" width="1.6640625" style="560" customWidth="1"/>
    <col min="3353" max="3354" width="2" style="560" customWidth="1"/>
    <col min="3355" max="3355" width="6.5" style="560" customWidth="1"/>
    <col min="3356" max="3590" width="8.83203125" style="560"/>
    <col min="3591" max="3591" width="2.1640625" style="560" customWidth="1"/>
    <col min="3592" max="3592" width="2.08203125" style="560" customWidth="1"/>
    <col min="3593" max="3593" width="1" style="560" customWidth="1"/>
    <col min="3594" max="3594" width="20.4140625" style="560" customWidth="1"/>
    <col min="3595" max="3595" width="1.08203125" style="560" customWidth="1"/>
    <col min="3596" max="3597" width="10.58203125" style="560" customWidth="1"/>
    <col min="3598" max="3598" width="1.58203125" style="560" customWidth="1"/>
    <col min="3599" max="3599" width="6.1640625" style="560" customWidth="1"/>
    <col min="3600" max="3600" width="4" style="560" customWidth="1"/>
    <col min="3601" max="3601" width="3.1640625" style="560" customWidth="1"/>
    <col min="3602" max="3602" width="0.6640625" style="560" customWidth="1"/>
    <col min="3603" max="3603" width="3" style="560" customWidth="1"/>
    <col min="3604" max="3604" width="3.1640625" style="560" customWidth="1"/>
    <col min="3605" max="3605" width="2.6640625" style="560" customWidth="1"/>
    <col min="3606" max="3606" width="3.1640625" style="560" customWidth="1"/>
    <col min="3607" max="3607" width="2.6640625" style="560" customWidth="1"/>
    <col min="3608" max="3608" width="1.6640625" style="560" customWidth="1"/>
    <col min="3609" max="3610" width="2" style="560" customWidth="1"/>
    <col min="3611" max="3611" width="6.5" style="560" customWidth="1"/>
    <col min="3612" max="3846" width="8.83203125" style="560"/>
    <col min="3847" max="3847" width="2.1640625" style="560" customWidth="1"/>
    <col min="3848" max="3848" width="2.08203125" style="560" customWidth="1"/>
    <col min="3849" max="3849" width="1" style="560" customWidth="1"/>
    <col min="3850" max="3850" width="20.4140625" style="560" customWidth="1"/>
    <col min="3851" max="3851" width="1.08203125" style="560" customWidth="1"/>
    <col min="3852" max="3853" width="10.58203125" style="560" customWidth="1"/>
    <col min="3854" max="3854" width="1.58203125" style="560" customWidth="1"/>
    <col min="3855" max="3855" width="6.1640625" style="560" customWidth="1"/>
    <col min="3856" max="3856" width="4" style="560" customWidth="1"/>
    <col min="3857" max="3857" width="3.1640625" style="560" customWidth="1"/>
    <col min="3858" max="3858" width="0.6640625" style="560" customWidth="1"/>
    <col min="3859" max="3859" width="3" style="560" customWidth="1"/>
    <col min="3860" max="3860" width="3.1640625" style="560" customWidth="1"/>
    <col min="3861" max="3861" width="2.6640625" style="560" customWidth="1"/>
    <col min="3862" max="3862" width="3.1640625" style="560" customWidth="1"/>
    <col min="3863" max="3863" width="2.6640625" style="560" customWidth="1"/>
    <col min="3864" max="3864" width="1.6640625" style="560" customWidth="1"/>
    <col min="3865" max="3866" width="2" style="560" customWidth="1"/>
    <col min="3867" max="3867" width="6.5" style="560" customWidth="1"/>
    <col min="3868" max="4102" width="8.83203125" style="560"/>
    <col min="4103" max="4103" width="2.1640625" style="560" customWidth="1"/>
    <col min="4104" max="4104" width="2.08203125" style="560" customWidth="1"/>
    <col min="4105" max="4105" width="1" style="560" customWidth="1"/>
    <col min="4106" max="4106" width="20.4140625" style="560" customWidth="1"/>
    <col min="4107" max="4107" width="1.08203125" style="560" customWidth="1"/>
    <col min="4108" max="4109" width="10.58203125" style="560" customWidth="1"/>
    <col min="4110" max="4110" width="1.58203125" style="560" customWidth="1"/>
    <col min="4111" max="4111" width="6.1640625" style="560" customWidth="1"/>
    <col min="4112" max="4112" width="4" style="560" customWidth="1"/>
    <col min="4113" max="4113" width="3.1640625" style="560" customWidth="1"/>
    <col min="4114" max="4114" width="0.6640625" style="560" customWidth="1"/>
    <col min="4115" max="4115" width="3" style="560" customWidth="1"/>
    <col min="4116" max="4116" width="3.1640625" style="560" customWidth="1"/>
    <col min="4117" max="4117" width="2.6640625" style="560" customWidth="1"/>
    <col min="4118" max="4118" width="3.1640625" style="560" customWidth="1"/>
    <col min="4119" max="4119" width="2.6640625" style="560" customWidth="1"/>
    <col min="4120" max="4120" width="1.6640625" style="560" customWidth="1"/>
    <col min="4121" max="4122" width="2" style="560" customWidth="1"/>
    <col min="4123" max="4123" width="6.5" style="560" customWidth="1"/>
    <col min="4124" max="4358" width="8.83203125" style="560"/>
    <col min="4359" max="4359" width="2.1640625" style="560" customWidth="1"/>
    <col min="4360" max="4360" width="2.08203125" style="560" customWidth="1"/>
    <col min="4361" max="4361" width="1" style="560" customWidth="1"/>
    <col min="4362" max="4362" width="20.4140625" style="560" customWidth="1"/>
    <col min="4363" max="4363" width="1.08203125" style="560" customWidth="1"/>
    <col min="4364" max="4365" width="10.58203125" style="560" customWidth="1"/>
    <col min="4366" max="4366" width="1.58203125" style="560" customWidth="1"/>
    <col min="4367" max="4367" width="6.1640625" style="560" customWidth="1"/>
    <col min="4368" max="4368" width="4" style="560" customWidth="1"/>
    <col min="4369" max="4369" width="3.1640625" style="560" customWidth="1"/>
    <col min="4370" max="4370" width="0.6640625" style="560" customWidth="1"/>
    <col min="4371" max="4371" width="3" style="560" customWidth="1"/>
    <col min="4372" max="4372" width="3.1640625" style="560" customWidth="1"/>
    <col min="4373" max="4373" width="2.6640625" style="560" customWidth="1"/>
    <col min="4374" max="4374" width="3.1640625" style="560" customWidth="1"/>
    <col min="4375" max="4375" width="2.6640625" style="560" customWidth="1"/>
    <col min="4376" max="4376" width="1.6640625" style="560" customWidth="1"/>
    <col min="4377" max="4378" width="2" style="560" customWidth="1"/>
    <col min="4379" max="4379" width="6.5" style="560" customWidth="1"/>
    <col min="4380" max="4614" width="8.83203125" style="560"/>
    <col min="4615" max="4615" width="2.1640625" style="560" customWidth="1"/>
    <col min="4616" max="4616" width="2.08203125" style="560" customWidth="1"/>
    <col min="4617" max="4617" width="1" style="560" customWidth="1"/>
    <col min="4618" max="4618" width="20.4140625" style="560" customWidth="1"/>
    <col min="4619" max="4619" width="1.08203125" style="560" customWidth="1"/>
    <col min="4620" max="4621" width="10.58203125" style="560" customWidth="1"/>
    <col min="4622" max="4622" width="1.58203125" style="560" customWidth="1"/>
    <col min="4623" max="4623" width="6.1640625" style="560" customWidth="1"/>
    <col min="4624" max="4624" width="4" style="560" customWidth="1"/>
    <col min="4625" max="4625" width="3.1640625" style="560" customWidth="1"/>
    <col min="4626" max="4626" width="0.6640625" style="560" customWidth="1"/>
    <col min="4627" max="4627" width="3" style="560" customWidth="1"/>
    <col min="4628" max="4628" width="3.1640625" style="560" customWidth="1"/>
    <col min="4629" max="4629" width="2.6640625" style="560" customWidth="1"/>
    <col min="4630" max="4630" width="3.1640625" style="560" customWidth="1"/>
    <col min="4631" max="4631" width="2.6640625" style="560" customWidth="1"/>
    <col min="4632" max="4632" width="1.6640625" style="560" customWidth="1"/>
    <col min="4633" max="4634" width="2" style="560" customWidth="1"/>
    <col min="4635" max="4635" width="6.5" style="560" customWidth="1"/>
    <col min="4636" max="4870" width="8.83203125" style="560"/>
    <col min="4871" max="4871" width="2.1640625" style="560" customWidth="1"/>
    <col min="4872" max="4872" width="2.08203125" style="560" customWidth="1"/>
    <col min="4873" max="4873" width="1" style="560" customWidth="1"/>
    <col min="4874" max="4874" width="20.4140625" style="560" customWidth="1"/>
    <col min="4875" max="4875" width="1.08203125" style="560" customWidth="1"/>
    <col min="4876" max="4877" width="10.58203125" style="560" customWidth="1"/>
    <col min="4878" max="4878" width="1.58203125" style="560" customWidth="1"/>
    <col min="4879" max="4879" width="6.1640625" style="560" customWidth="1"/>
    <col min="4880" max="4880" width="4" style="560" customWidth="1"/>
    <col min="4881" max="4881" width="3.1640625" style="560" customWidth="1"/>
    <col min="4882" max="4882" width="0.6640625" style="560" customWidth="1"/>
    <col min="4883" max="4883" width="3" style="560" customWidth="1"/>
    <col min="4884" max="4884" width="3.1640625" style="560" customWidth="1"/>
    <col min="4885" max="4885" width="2.6640625" style="560" customWidth="1"/>
    <col min="4886" max="4886" width="3.1640625" style="560" customWidth="1"/>
    <col min="4887" max="4887" width="2.6640625" style="560" customWidth="1"/>
    <col min="4888" max="4888" width="1.6640625" style="560" customWidth="1"/>
    <col min="4889" max="4890" width="2" style="560" customWidth="1"/>
    <col min="4891" max="4891" width="6.5" style="560" customWidth="1"/>
    <col min="4892" max="5126" width="8.83203125" style="560"/>
    <col min="5127" max="5127" width="2.1640625" style="560" customWidth="1"/>
    <col min="5128" max="5128" width="2.08203125" style="560" customWidth="1"/>
    <col min="5129" max="5129" width="1" style="560" customWidth="1"/>
    <col min="5130" max="5130" width="20.4140625" style="560" customWidth="1"/>
    <col min="5131" max="5131" width="1.08203125" style="560" customWidth="1"/>
    <col min="5132" max="5133" width="10.58203125" style="560" customWidth="1"/>
    <col min="5134" max="5134" width="1.58203125" style="560" customWidth="1"/>
    <col min="5135" max="5135" width="6.1640625" style="560" customWidth="1"/>
    <col min="5136" max="5136" width="4" style="560" customWidth="1"/>
    <col min="5137" max="5137" width="3.1640625" style="560" customWidth="1"/>
    <col min="5138" max="5138" width="0.6640625" style="560" customWidth="1"/>
    <col min="5139" max="5139" width="3" style="560" customWidth="1"/>
    <col min="5140" max="5140" width="3.1640625" style="560" customWidth="1"/>
    <col min="5141" max="5141" width="2.6640625" style="560" customWidth="1"/>
    <col min="5142" max="5142" width="3.1640625" style="560" customWidth="1"/>
    <col min="5143" max="5143" width="2.6640625" style="560" customWidth="1"/>
    <col min="5144" max="5144" width="1.6640625" style="560" customWidth="1"/>
    <col min="5145" max="5146" width="2" style="560" customWidth="1"/>
    <col min="5147" max="5147" width="6.5" style="560" customWidth="1"/>
    <col min="5148" max="5382" width="8.83203125" style="560"/>
    <col min="5383" max="5383" width="2.1640625" style="560" customWidth="1"/>
    <col min="5384" max="5384" width="2.08203125" style="560" customWidth="1"/>
    <col min="5385" max="5385" width="1" style="560" customWidth="1"/>
    <col min="5386" max="5386" width="20.4140625" style="560" customWidth="1"/>
    <col min="5387" max="5387" width="1.08203125" style="560" customWidth="1"/>
    <col min="5388" max="5389" width="10.58203125" style="560" customWidth="1"/>
    <col min="5390" max="5390" width="1.58203125" style="560" customWidth="1"/>
    <col min="5391" max="5391" width="6.1640625" style="560" customWidth="1"/>
    <col min="5392" max="5392" width="4" style="560" customWidth="1"/>
    <col min="5393" max="5393" width="3.1640625" style="560" customWidth="1"/>
    <col min="5394" max="5394" width="0.6640625" style="560" customWidth="1"/>
    <col min="5395" max="5395" width="3" style="560" customWidth="1"/>
    <col min="5396" max="5396" width="3.1640625" style="560" customWidth="1"/>
    <col min="5397" max="5397" width="2.6640625" style="560" customWidth="1"/>
    <col min="5398" max="5398" width="3.1640625" style="560" customWidth="1"/>
    <col min="5399" max="5399" width="2.6640625" style="560" customWidth="1"/>
    <col min="5400" max="5400" width="1.6640625" style="560" customWidth="1"/>
    <col min="5401" max="5402" width="2" style="560" customWidth="1"/>
    <col min="5403" max="5403" width="6.5" style="560" customWidth="1"/>
    <col min="5404" max="5638" width="8.83203125" style="560"/>
    <col min="5639" max="5639" width="2.1640625" style="560" customWidth="1"/>
    <col min="5640" max="5640" width="2.08203125" style="560" customWidth="1"/>
    <col min="5641" max="5641" width="1" style="560" customWidth="1"/>
    <col min="5642" max="5642" width="20.4140625" style="560" customWidth="1"/>
    <col min="5643" max="5643" width="1.08203125" style="560" customWidth="1"/>
    <col min="5644" max="5645" width="10.58203125" style="560" customWidth="1"/>
    <col min="5646" max="5646" width="1.58203125" style="560" customWidth="1"/>
    <col min="5647" max="5647" width="6.1640625" style="560" customWidth="1"/>
    <col min="5648" max="5648" width="4" style="560" customWidth="1"/>
    <col min="5649" max="5649" width="3.1640625" style="560" customWidth="1"/>
    <col min="5650" max="5650" width="0.6640625" style="560" customWidth="1"/>
    <col min="5651" max="5651" width="3" style="560" customWidth="1"/>
    <col min="5652" max="5652" width="3.1640625" style="560" customWidth="1"/>
    <col min="5653" max="5653" width="2.6640625" style="560" customWidth="1"/>
    <col min="5654" max="5654" width="3.1640625" style="560" customWidth="1"/>
    <col min="5655" max="5655" width="2.6640625" style="560" customWidth="1"/>
    <col min="5656" max="5656" width="1.6640625" style="560" customWidth="1"/>
    <col min="5657" max="5658" width="2" style="560" customWidth="1"/>
    <col min="5659" max="5659" width="6.5" style="560" customWidth="1"/>
    <col min="5660" max="5894" width="8.83203125" style="560"/>
    <col min="5895" max="5895" width="2.1640625" style="560" customWidth="1"/>
    <col min="5896" max="5896" width="2.08203125" style="560" customWidth="1"/>
    <col min="5897" max="5897" width="1" style="560" customWidth="1"/>
    <col min="5898" max="5898" width="20.4140625" style="560" customWidth="1"/>
    <col min="5899" max="5899" width="1.08203125" style="560" customWidth="1"/>
    <col min="5900" max="5901" width="10.58203125" style="560" customWidth="1"/>
    <col min="5902" max="5902" width="1.58203125" style="560" customWidth="1"/>
    <col min="5903" max="5903" width="6.1640625" style="560" customWidth="1"/>
    <col min="5904" max="5904" width="4" style="560" customWidth="1"/>
    <col min="5905" max="5905" width="3.1640625" style="560" customWidth="1"/>
    <col min="5906" max="5906" width="0.6640625" style="560" customWidth="1"/>
    <col min="5907" max="5907" width="3" style="560" customWidth="1"/>
    <col min="5908" max="5908" width="3.1640625" style="560" customWidth="1"/>
    <col min="5909" max="5909" width="2.6640625" style="560" customWidth="1"/>
    <col min="5910" max="5910" width="3.1640625" style="560" customWidth="1"/>
    <col min="5911" max="5911" width="2.6640625" style="560" customWidth="1"/>
    <col min="5912" max="5912" width="1.6640625" style="560" customWidth="1"/>
    <col min="5913" max="5914" width="2" style="560" customWidth="1"/>
    <col min="5915" max="5915" width="6.5" style="560" customWidth="1"/>
    <col min="5916" max="6150" width="8.83203125" style="560"/>
    <col min="6151" max="6151" width="2.1640625" style="560" customWidth="1"/>
    <col min="6152" max="6152" width="2.08203125" style="560" customWidth="1"/>
    <col min="6153" max="6153" width="1" style="560" customWidth="1"/>
    <col min="6154" max="6154" width="20.4140625" style="560" customWidth="1"/>
    <col min="6155" max="6155" width="1.08203125" style="560" customWidth="1"/>
    <col min="6156" max="6157" width="10.58203125" style="560" customWidth="1"/>
    <col min="6158" max="6158" width="1.58203125" style="560" customWidth="1"/>
    <col min="6159" max="6159" width="6.1640625" style="560" customWidth="1"/>
    <col min="6160" max="6160" width="4" style="560" customWidth="1"/>
    <col min="6161" max="6161" width="3.1640625" style="560" customWidth="1"/>
    <col min="6162" max="6162" width="0.6640625" style="560" customWidth="1"/>
    <col min="6163" max="6163" width="3" style="560" customWidth="1"/>
    <col min="6164" max="6164" width="3.1640625" style="560" customWidth="1"/>
    <col min="6165" max="6165" width="2.6640625" style="560" customWidth="1"/>
    <col min="6166" max="6166" width="3.1640625" style="560" customWidth="1"/>
    <col min="6167" max="6167" width="2.6640625" style="560" customWidth="1"/>
    <col min="6168" max="6168" width="1.6640625" style="560" customWidth="1"/>
    <col min="6169" max="6170" width="2" style="560" customWidth="1"/>
    <col min="6171" max="6171" width="6.5" style="560" customWidth="1"/>
    <col min="6172" max="6406" width="8.83203125" style="560"/>
    <col min="6407" max="6407" width="2.1640625" style="560" customWidth="1"/>
    <col min="6408" max="6408" width="2.08203125" style="560" customWidth="1"/>
    <col min="6409" max="6409" width="1" style="560" customWidth="1"/>
    <col min="6410" max="6410" width="20.4140625" style="560" customWidth="1"/>
    <col min="6411" max="6411" width="1.08203125" style="560" customWidth="1"/>
    <col min="6412" max="6413" width="10.58203125" style="560" customWidth="1"/>
    <col min="6414" max="6414" width="1.58203125" style="560" customWidth="1"/>
    <col min="6415" max="6415" width="6.1640625" style="560" customWidth="1"/>
    <col min="6416" max="6416" width="4" style="560" customWidth="1"/>
    <col min="6417" max="6417" width="3.1640625" style="560" customWidth="1"/>
    <col min="6418" max="6418" width="0.6640625" style="560" customWidth="1"/>
    <col min="6419" max="6419" width="3" style="560" customWidth="1"/>
    <col min="6420" max="6420" width="3.1640625" style="560" customWidth="1"/>
    <col min="6421" max="6421" width="2.6640625" style="560" customWidth="1"/>
    <col min="6422" max="6422" width="3.1640625" style="560" customWidth="1"/>
    <col min="6423" max="6423" width="2.6640625" style="560" customWidth="1"/>
    <col min="6424" max="6424" width="1.6640625" style="560" customWidth="1"/>
    <col min="6425" max="6426" width="2" style="560" customWidth="1"/>
    <col min="6427" max="6427" width="6.5" style="560" customWidth="1"/>
    <col min="6428" max="6662" width="8.83203125" style="560"/>
    <col min="6663" max="6663" width="2.1640625" style="560" customWidth="1"/>
    <col min="6664" max="6664" width="2.08203125" style="560" customWidth="1"/>
    <col min="6665" max="6665" width="1" style="560" customWidth="1"/>
    <col min="6666" max="6666" width="20.4140625" style="560" customWidth="1"/>
    <col min="6667" max="6667" width="1.08203125" style="560" customWidth="1"/>
    <col min="6668" max="6669" width="10.58203125" style="560" customWidth="1"/>
    <col min="6670" max="6670" width="1.58203125" style="560" customWidth="1"/>
    <col min="6671" max="6671" width="6.1640625" style="560" customWidth="1"/>
    <col min="6672" max="6672" width="4" style="560" customWidth="1"/>
    <col min="6673" max="6673" width="3.1640625" style="560" customWidth="1"/>
    <col min="6674" max="6674" width="0.6640625" style="560" customWidth="1"/>
    <col min="6675" max="6675" width="3" style="560" customWidth="1"/>
    <col min="6676" max="6676" width="3.1640625" style="560" customWidth="1"/>
    <col min="6677" max="6677" width="2.6640625" style="560" customWidth="1"/>
    <col min="6678" max="6678" width="3.1640625" style="560" customWidth="1"/>
    <col min="6679" max="6679" width="2.6640625" style="560" customWidth="1"/>
    <col min="6680" max="6680" width="1.6640625" style="560" customWidth="1"/>
    <col min="6681" max="6682" width="2" style="560" customWidth="1"/>
    <col min="6683" max="6683" width="6.5" style="560" customWidth="1"/>
    <col min="6684" max="6918" width="8.83203125" style="560"/>
    <col min="6919" max="6919" width="2.1640625" style="560" customWidth="1"/>
    <col min="6920" max="6920" width="2.08203125" style="560" customWidth="1"/>
    <col min="6921" max="6921" width="1" style="560" customWidth="1"/>
    <col min="6922" max="6922" width="20.4140625" style="560" customWidth="1"/>
    <col min="6923" max="6923" width="1.08203125" style="560" customWidth="1"/>
    <col min="6924" max="6925" width="10.58203125" style="560" customWidth="1"/>
    <col min="6926" max="6926" width="1.58203125" style="560" customWidth="1"/>
    <col min="6927" max="6927" width="6.1640625" style="560" customWidth="1"/>
    <col min="6928" max="6928" width="4" style="560" customWidth="1"/>
    <col min="6929" max="6929" width="3.1640625" style="560" customWidth="1"/>
    <col min="6930" max="6930" width="0.6640625" style="560" customWidth="1"/>
    <col min="6931" max="6931" width="3" style="560" customWidth="1"/>
    <col min="6932" max="6932" width="3.1640625" style="560" customWidth="1"/>
    <col min="6933" max="6933" width="2.6640625" style="560" customWidth="1"/>
    <col min="6934" max="6934" width="3.1640625" style="560" customWidth="1"/>
    <col min="6935" max="6935" width="2.6640625" style="560" customWidth="1"/>
    <col min="6936" max="6936" width="1.6640625" style="560" customWidth="1"/>
    <col min="6937" max="6938" width="2" style="560" customWidth="1"/>
    <col min="6939" max="6939" width="6.5" style="560" customWidth="1"/>
    <col min="6940" max="7174" width="8.83203125" style="560"/>
    <col min="7175" max="7175" width="2.1640625" style="560" customWidth="1"/>
    <col min="7176" max="7176" width="2.08203125" style="560" customWidth="1"/>
    <col min="7177" max="7177" width="1" style="560" customWidth="1"/>
    <col min="7178" max="7178" width="20.4140625" style="560" customWidth="1"/>
    <col min="7179" max="7179" width="1.08203125" style="560" customWidth="1"/>
    <col min="7180" max="7181" width="10.58203125" style="560" customWidth="1"/>
    <col min="7182" max="7182" width="1.58203125" style="560" customWidth="1"/>
    <col min="7183" max="7183" width="6.1640625" style="560" customWidth="1"/>
    <col min="7184" max="7184" width="4" style="560" customWidth="1"/>
    <col min="7185" max="7185" width="3.1640625" style="560" customWidth="1"/>
    <col min="7186" max="7186" width="0.6640625" style="560" customWidth="1"/>
    <col min="7187" max="7187" width="3" style="560" customWidth="1"/>
    <col min="7188" max="7188" width="3.1640625" style="560" customWidth="1"/>
    <col min="7189" max="7189" width="2.6640625" style="560" customWidth="1"/>
    <col min="7190" max="7190" width="3.1640625" style="560" customWidth="1"/>
    <col min="7191" max="7191" width="2.6640625" style="560" customWidth="1"/>
    <col min="7192" max="7192" width="1.6640625" style="560" customWidth="1"/>
    <col min="7193" max="7194" width="2" style="560" customWidth="1"/>
    <col min="7195" max="7195" width="6.5" style="560" customWidth="1"/>
    <col min="7196" max="7430" width="8.83203125" style="560"/>
    <col min="7431" max="7431" width="2.1640625" style="560" customWidth="1"/>
    <col min="7432" max="7432" width="2.08203125" style="560" customWidth="1"/>
    <col min="7433" max="7433" width="1" style="560" customWidth="1"/>
    <col min="7434" max="7434" width="20.4140625" style="560" customWidth="1"/>
    <col min="7435" max="7435" width="1.08203125" style="560" customWidth="1"/>
    <col min="7436" max="7437" width="10.58203125" style="560" customWidth="1"/>
    <col min="7438" max="7438" width="1.58203125" style="560" customWidth="1"/>
    <col min="7439" max="7439" width="6.1640625" style="560" customWidth="1"/>
    <col min="7440" max="7440" width="4" style="560" customWidth="1"/>
    <col min="7441" max="7441" width="3.1640625" style="560" customWidth="1"/>
    <col min="7442" max="7442" width="0.6640625" style="560" customWidth="1"/>
    <col min="7443" max="7443" width="3" style="560" customWidth="1"/>
    <col min="7444" max="7444" width="3.1640625" style="560" customWidth="1"/>
    <col min="7445" max="7445" width="2.6640625" style="560" customWidth="1"/>
    <col min="7446" max="7446" width="3.1640625" style="560" customWidth="1"/>
    <col min="7447" max="7447" width="2.6640625" style="560" customWidth="1"/>
    <col min="7448" max="7448" width="1.6640625" style="560" customWidth="1"/>
    <col min="7449" max="7450" width="2" style="560" customWidth="1"/>
    <col min="7451" max="7451" width="6.5" style="560" customWidth="1"/>
    <col min="7452" max="7686" width="8.83203125" style="560"/>
    <col min="7687" max="7687" width="2.1640625" style="560" customWidth="1"/>
    <col min="7688" max="7688" width="2.08203125" style="560" customWidth="1"/>
    <col min="7689" max="7689" width="1" style="560" customWidth="1"/>
    <col min="7690" max="7690" width="20.4140625" style="560" customWidth="1"/>
    <col min="7691" max="7691" width="1.08203125" style="560" customWidth="1"/>
    <col min="7692" max="7693" width="10.58203125" style="560" customWidth="1"/>
    <col min="7694" max="7694" width="1.58203125" style="560" customWidth="1"/>
    <col min="7695" max="7695" width="6.1640625" style="560" customWidth="1"/>
    <col min="7696" max="7696" width="4" style="560" customWidth="1"/>
    <col min="7697" max="7697" width="3.1640625" style="560" customWidth="1"/>
    <col min="7698" max="7698" width="0.6640625" style="560" customWidth="1"/>
    <col min="7699" max="7699" width="3" style="560" customWidth="1"/>
    <col min="7700" max="7700" width="3.1640625" style="560" customWidth="1"/>
    <col min="7701" max="7701" width="2.6640625" style="560" customWidth="1"/>
    <col min="7702" max="7702" width="3.1640625" style="560" customWidth="1"/>
    <col min="7703" max="7703" width="2.6640625" style="560" customWidth="1"/>
    <col min="7704" max="7704" width="1.6640625" style="560" customWidth="1"/>
    <col min="7705" max="7706" width="2" style="560" customWidth="1"/>
    <col min="7707" max="7707" width="6.5" style="560" customWidth="1"/>
    <col min="7708" max="7942" width="8.83203125" style="560"/>
    <col min="7943" max="7943" width="2.1640625" style="560" customWidth="1"/>
    <col min="7944" max="7944" width="2.08203125" style="560" customWidth="1"/>
    <col min="7945" max="7945" width="1" style="560" customWidth="1"/>
    <col min="7946" max="7946" width="20.4140625" style="560" customWidth="1"/>
    <col min="7947" max="7947" width="1.08203125" style="560" customWidth="1"/>
    <col min="7948" max="7949" width="10.58203125" style="560" customWidth="1"/>
    <col min="7950" max="7950" width="1.58203125" style="560" customWidth="1"/>
    <col min="7951" max="7951" width="6.1640625" style="560" customWidth="1"/>
    <col min="7952" max="7952" width="4" style="560" customWidth="1"/>
    <col min="7953" max="7953" width="3.1640625" style="560" customWidth="1"/>
    <col min="7954" max="7954" width="0.6640625" style="560" customWidth="1"/>
    <col min="7955" max="7955" width="3" style="560" customWidth="1"/>
    <col min="7956" max="7956" width="3.1640625" style="560" customWidth="1"/>
    <col min="7957" max="7957" width="2.6640625" style="560" customWidth="1"/>
    <col min="7958" max="7958" width="3.1640625" style="560" customWidth="1"/>
    <col min="7959" max="7959" width="2.6640625" style="560" customWidth="1"/>
    <col min="7960" max="7960" width="1.6640625" style="560" customWidth="1"/>
    <col min="7961" max="7962" width="2" style="560" customWidth="1"/>
    <col min="7963" max="7963" width="6.5" style="560" customWidth="1"/>
    <col min="7964" max="8198" width="8.83203125" style="560"/>
    <col min="8199" max="8199" width="2.1640625" style="560" customWidth="1"/>
    <col min="8200" max="8200" width="2.08203125" style="560" customWidth="1"/>
    <col min="8201" max="8201" width="1" style="560" customWidth="1"/>
    <col min="8202" max="8202" width="20.4140625" style="560" customWidth="1"/>
    <col min="8203" max="8203" width="1.08203125" style="560" customWidth="1"/>
    <col min="8204" max="8205" width="10.58203125" style="560" customWidth="1"/>
    <col min="8206" max="8206" width="1.58203125" style="560" customWidth="1"/>
    <col min="8207" max="8207" width="6.1640625" style="560" customWidth="1"/>
    <col min="8208" max="8208" width="4" style="560" customWidth="1"/>
    <col min="8209" max="8209" width="3.1640625" style="560" customWidth="1"/>
    <col min="8210" max="8210" width="0.6640625" style="560" customWidth="1"/>
    <col min="8211" max="8211" width="3" style="560" customWidth="1"/>
    <col min="8212" max="8212" width="3.1640625" style="560" customWidth="1"/>
    <col min="8213" max="8213" width="2.6640625" style="560" customWidth="1"/>
    <col min="8214" max="8214" width="3.1640625" style="560" customWidth="1"/>
    <col min="8215" max="8215" width="2.6640625" style="560" customWidth="1"/>
    <col min="8216" max="8216" width="1.6640625" style="560" customWidth="1"/>
    <col min="8217" max="8218" width="2" style="560" customWidth="1"/>
    <col min="8219" max="8219" width="6.5" style="560" customWidth="1"/>
    <col min="8220" max="8454" width="8.83203125" style="560"/>
    <col min="8455" max="8455" width="2.1640625" style="560" customWidth="1"/>
    <col min="8456" max="8456" width="2.08203125" style="560" customWidth="1"/>
    <col min="8457" max="8457" width="1" style="560" customWidth="1"/>
    <col min="8458" max="8458" width="20.4140625" style="560" customWidth="1"/>
    <col min="8459" max="8459" width="1.08203125" style="560" customWidth="1"/>
    <col min="8460" max="8461" width="10.58203125" style="560" customWidth="1"/>
    <col min="8462" max="8462" width="1.58203125" style="560" customWidth="1"/>
    <col min="8463" max="8463" width="6.1640625" style="560" customWidth="1"/>
    <col min="8464" max="8464" width="4" style="560" customWidth="1"/>
    <col min="8465" max="8465" width="3.1640625" style="560" customWidth="1"/>
    <col min="8466" max="8466" width="0.6640625" style="560" customWidth="1"/>
    <col min="8467" max="8467" width="3" style="560" customWidth="1"/>
    <col min="8468" max="8468" width="3.1640625" style="560" customWidth="1"/>
    <col min="8469" max="8469" width="2.6640625" style="560" customWidth="1"/>
    <col min="8470" max="8470" width="3.1640625" style="560" customWidth="1"/>
    <col min="8471" max="8471" width="2.6640625" style="560" customWidth="1"/>
    <col min="8472" max="8472" width="1.6640625" style="560" customWidth="1"/>
    <col min="8473" max="8474" width="2" style="560" customWidth="1"/>
    <col min="8475" max="8475" width="6.5" style="560" customWidth="1"/>
    <col min="8476" max="8710" width="8.83203125" style="560"/>
    <col min="8711" max="8711" width="2.1640625" style="560" customWidth="1"/>
    <col min="8712" max="8712" width="2.08203125" style="560" customWidth="1"/>
    <col min="8713" max="8713" width="1" style="560" customWidth="1"/>
    <col min="8714" max="8714" width="20.4140625" style="560" customWidth="1"/>
    <col min="8715" max="8715" width="1.08203125" style="560" customWidth="1"/>
    <col min="8716" max="8717" width="10.58203125" style="560" customWidth="1"/>
    <col min="8718" max="8718" width="1.58203125" style="560" customWidth="1"/>
    <col min="8719" max="8719" width="6.1640625" style="560" customWidth="1"/>
    <col min="8720" max="8720" width="4" style="560" customWidth="1"/>
    <col min="8721" max="8721" width="3.1640625" style="560" customWidth="1"/>
    <col min="8722" max="8722" width="0.6640625" style="560" customWidth="1"/>
    <col min="8723" max="8723" width="3" style="560" customWidth="1"/>
    <col min="8724" max="8724" width="3.1640625" style="560" customWidth="1"/>
    <col min="8725" max="8725" width="2.6640625" style="560" customWidth="1"/>
    <col min="8726" max="8726" width="3.1640625" style="560" customWidth="1"/>
    <col min="8727" max="8727" width="2.6640625" style="560" customWidth="1"/>
    <col min="8728" max="8728" width="1.6640625" style="560" customWidth="1"/>
    <col min="8729" max="8730" width="2" style="560" customWidth="1"/>
    <col min="8731" max="8731" width="6.5" style="560" customWidth="1"/>
    <col min="8732" max="8966" width="8.83203125" style="560"/>
    <col min="8967" max="8967" width="2.1640625" style="560" customWidth="1"/>
    <col min="8968" max="8968" width="2.08203125" style="560" customWidth="1"/>
    <col min="8969" max="8969" width="1" style="560" customWidth="1"/>
    <col min="8970" max="8970" width="20.4140625" style="560" customWidth="1"/>
    <col min="8971" max="8971" width="1.08203125" style="560" customWidth="1"/>
    <col min="8972" max="8973" width="10.58203125" style="560" customWidth="1"/>
    <col min="8974" max="8974" width="1.58203125" style="560" customWidth="1"/>
    <col min="8975" max="8975" width="6.1640625" style="560" customWidth="1"/>
    <col min="8976" max="8976" width="4" style="560" customWidth="1"/>
    <col min="8977" max="8977" width="3.1640625" style="560" customWidth="1"/>
    <col min="8978" max="8978" width="0.6640625" style="560" customWidth="1"/>
    <col min="8979" max="8979" width="3" style="560" customWidth="1"/>
    <col min="8980" max="8980" width="3.1640625" style="560" customWidth="1"/>
    <col min="8981" max="8981" width="2.6640625" style="560" customWidth="1"/>
    <col min="8982" max="8982" width="3.1640625" style="560" customWidth="1"/>
    <col min="8983" max="8983" width="2.6640625" style="560" customWidth="1"/>
    <col min="8984" max="8984" width="1.6640625" style="560" customWidth="1"/>
    <col min="8985" max="8986" width="2" style="560" customWidth="1"/>
    <col min="8987" max="8987" width="6.5" style="560" customWidth="1"/>
    <col min="8988" max="9222" width="8.83203125" style="560"/>
    <col min="9223" max="9223" width="2.1640625" style="560" customWidth="1"/>
    <col min="9224" max="9224" width="2.08203125" style="560" customWidth="1"/>
    <col min="9225" max="9225" width="1" style="560" customWidth="1"/>
    <col min="9226" max="9226" width="20.4140625" style="560" customWidth="1"/>
    <col min="9227" max="9227" width="1.08203125" style="560" customWidth="1"/>
    <col min="9228" max="9229" width="10.58203125" style="560" customWidth="1"/>
    <col min="9230" max="9230" width="1.58203125" style="560" customWidth="1"/>
    <col min="9231" max="9231" width="6.1640625" style="560" customWidth="1"/>
    <col min="9232" max="9232" width="4" style="560" customWidth="1"/>
    <col min="9233" max="9233" width="3.1640625" style="560" customWidth="1"/>
    <col min="9234" max="9234" width="0.6640625" style="560" customWidth="1"/>
    <col min="9235" max="9235" width="3" style="560" customWidth="1"/>
    <col min="9236" max="9236" width="3.1640625" style="560" customWidth="1"/>
    <col min="9237" max="9237" width="2.6640625" style="560" customWidth="1"/>
    <col min="9238" max="9238" width="3.1640625" style="560" customWidth="1"/>
    <col min="9239" max="9239" width="2.6640625" style="560" customWidth="1"/>
    <col min="9240" max="9240" width="1.6640625" style="560" customWidth="1"/>
    <col min="9241" max="9242" width="2" style="560" customWidth="1"/>
    <col min="9243" max="9243" width="6.5" style="560" customWidth="1"/>
    <col min="9244" max="9478" width="8.83203125" style="560"/>
    <col min="9479" max="9479" width="2.1640625" style="560" customWidth="1"/>
    <col min="9480" max="9480" width="2.08203125" style="560" customWidth="1"/>
    <col min="9481" max="9481" width="1" style="560" customWidth="1"/>
    <col min="9482" max="9482" width="20.4140625" style="560" customWidth="1"/>
    <col min="9483" max="9483" width="1.08203125" style="560" customWidth="1"/>
    <col min="9484" max="9485" width="10.58203125" style="560" customWidth="1"/>
    <col min="9486" max="9486" width="1.58203125" style="560" customWidth="1"/>
    <col min="9487" max="9487" width="6.1640625" style="560" customWidth="1"/>
    <col min="9488" max="9488" width="4" style="560" customWidth="1"/>
    <col min="9489" max="9489" width="3.1640625" style="560" customWidth="1"/>
    <col min="9490" max="9490" width="0.6640625" style="560" customWidth="1"/>
    <col min="9491" max="9491" width="3" style="560" customWidth="1"/>
    <col min="9492" max="9492" width="3.1640625" style="560" customWidth="1"/>
    <col min="9493" max="9493" width="2.6640625" style="560" customWidth="1"/>
    <col min="9494" max="9494" width="3.1640625" style="560" customWidth="1"/>
    <col min="9495" max="9495" width="2.6640625" style="560" customWidth="1"/>
    <col min="9496" max="9496" width="1.6640625" style="560" customWidth="1"/>
    <col min="9497" max="9498" width="2" style="560" customWidth="1"/>
    <col min="9499" max="9499" width="6.5" style="560" customWidth="1"/>
    <col min="9500" max="9734" width="8.83203125" style="560"/>
    <col min="9735" max="9735" width="2.1640625" style="560" customWidth="1"/>
    <col min="9736" max="9736" width="2.08203125" style="560" customWidth="1"/>
    <col min="9737" max="9737" width="1" style="560" customWidth="1"/>
    <col min="9738" max="9738" width="20.4140625" style="560" customWidth="1"/>
    <col min="9739" max="9739" width="1.08203125" style="560" customWidth="1"/>
    <col min="9740" max="9741" width="10.58203125" style="560" customWidth="1"/>
    <col min="9742" max="9742" width="1.58203125" style="560" customWidth="1"/>
    <col min="9743" max="9743" width="6.1640625" style="560" customWidth="1"/>
    <col min="9744" max="9744" width="4" style="560" customWidth="1"/>
    <col min="9745" max="9745" width="3.1640625" style="560" customWidth="1"/>
    <col min="9746" max="9746" width="0.6640625" style="560" customWidth="1"/>
    <col min="9747" max="9747" width="3" style="560" customWidth="1"/>
    <col min="9748" max="9748" width="3.1640625" style="560" customWidth="1"/>
    <col min="9749" max="9749" width="2.6640625" style="560" customWidth="1"/>
    <col min="9750" max="9750" width="3.1640625" style="560" customWidth="1"/>
    <col min="9751" max="9751" width="2.6640625" style="560" customWidth="1"/>
    <col min="9752" max="9752" width="1.6640625" style="560" customWidth="1"/>
    <col min="9753" max="9754" width="2" style="560" customWidth="1"/>
    <col min="9755" max="9755" width="6.5" style="560" customWidth="1"/>
    <col min="9756" max="9990" width="8.83203125" style="560"/>
    <col min="9991" max="9991" width="2.1640625" style="560" customWidth="1"/>
    <col min="9992" max="9992" width="2.08203125" style="560" customWidth="1"/>
    <col min="9993" max="9993" width="1" style="560" customWidth="1"/>
    <col min="9994" max="9994" width="20.4140625" style="560" customWidth="1"/>
    <col min="9995" max="9995" width="1.08203125" style="560" customWidth="1"/>
    <col min="9996" max="9997" width="10.58203125" style="560" customWidth="1"/>
    <col min="9998" max="9998" width="1.58203125" style="560" customWidth="1"/>
    <col min="9999" max="9999" width="6.1640625" style="560" customWidth="1"/>
    <col min="10000" max="10000" width="4" style="560" customWidth="1"/>
    <col min="10001" max="10001" width="3.1640625" style="560" customWidth="1"/>
    <col min="10002" max="10002" width="0.6640625" style="560" customWidth="1"/>
    <col min="10003" max="10003" width="3" style="560" customWidth="1"/>
    <col min="10004" max="10004" width="3.1640625" style="560" customWidth="1"/>
    <col min="10005" max="10005" width="2.6640625" style="560" customWidth="1"/>
    <col min="10006" max="10006" width="3.1640625" style="560" customWidth="1"/>
    <col min="10007" max="10007" width="2.6640625" style="560" customWidth="1"/>
    <col min="10008" max="10008" width="1.6640625" style="560" customWidth="1"/>
    <col min="10009" max="10010" width="2" style="560" customWidth="1"/>
    <col min="10011" max="10011" width="6.5" style="560" customWidth="1"/>
    <col min="10012" max="10246" width="8.83203125" style="560"/>
    <col min="10247" max="10247" width="2.1640625" style="560" customWidth="1"/>
    <col min="10248" max="10248" width="2.08203125" style="560" customWidth="1"/>
    <col min="10249" max="10249" width="1" style="560" customWidth="1"/>
    <col min="10250" max="10250" width="20.4140625" style="560" customWidth="1"/>
    <col min="10251" max="10251" width="1.08203125" style="560" customWidth="1"/>
    <col min="10252" max="10253" width="10.58203125" style="560" customWidth="1"/>
    <col min="10254" max="10254" width="1.58203125" style="560" customWidth="1"/>
    <col min="10255" max="10255" width="6.1640625" style="560" customWidth="1"/>
    <col min="10256" max="10256" width="4" style="560" customWidth="1"/>
    <col min="10257" max="10257" width="3.1640625" style="560" customWidth="1"/>
    <col min="10258" max="10258" width="0.6640625" style="560" customWidth="1"/>
    <col min="10259" max="10259" width="3" style="560" customWidth="1"/>
    <col min="10260" max="10260" width="3.1640625" style="560" customWidth="1"/>
    <col min="10261" max="10261" width="2.6640625" style="560" customWidth="1"/>
    <col min="10262" max="10262" width="3.1640625" style="560" customWidth="1"/>
    <col min="10263" max="10263" width="2.6640625" style="560" customWidth="1"/>
    <col min="10264" max="10264" width="1.6640625" style="560" customWidth="1"/>
    <col min="10265" max="10266" width="2" style="560" customWidth="1"/>
    <col min="10267" max="10267" width="6.5" style="560" customWidth="1"/>
    <col min="10268" max="10502" width="8.83203125" style="560"/>
    <col min="10503" max="10503" width="2.1640625" style="560" customWidth="1"/>
    <col min="10504" max="10504" width="2.08203125" style="560" customWidth="1"/>
    <col min="10505" max="10505" width="1" style="560" customWidth="1"/>
    <col min="10506" max="10506" width="20.4140625" style="560" customWidth="1"/>
    <col min="10507" max="10507" width="1.08203125" style="560" customWidth="1"/>
    <col min="10508" max="10509" width="10.58203125" style="560" customWidth="1"/>
    <col min="10510" max="10510" width="1.58203125" style="560" customWidth="1"/>
    <col min="10511" max="10511" width="6.1640625" style="560" customWidth="1"/>
    <col min="10512" max="10512" width="4" style="560" customWidth="1"/>
    <col min="10513" max="10513" width="3.1640625" style="560" customWidth="1"/>
    <col min="10514" max="10514" width="0.6640625" style="560" customWidth="1"/>
    <col min="10515" max="10515" width="3" style="560" customWidth="1"/>
    <col min="10516" max="10516" width="3.1640625" style="560" customWidth="1"/>
    <col min="10517" max="10517" width="2.6640625" style="560" customWidth="1"/>
    <col min="10518" max="10518" width="3.1640625" style="560" customWidth="1"/>
    <col min="10519" max="10519" width="2.6640625" style="560" customWidth="1"/>
    <col min="10520" max="10520" width="1.6640625" style="560" customWidth="1"/>
    <col min="10521" max="10522" width="2" style="560" customWidth="1"/>
    <col min="10523" max="10523" width="6.5" style="560" customWidth="1"/>
    <col min="10524" max="10758" width="8.83203125" style="560"/>
    <col min="10759" max="10759" width="2.1640625" style="560" customWidth="1"/>
    <col min="10760" max="10760" width="2.08203125" style="560" customWidth="1"/>
    <col min="10761" max="10761" width="1" style="560" customWidth="1"/>
    <col min="10762" max="10762" width="20.4140625" style="560" customWidth="1"/>
    <col min="10763" max="10763" width="1.08203125" style="560" customWidth="1"/>
    <col min="10764" max="10765" width="10.58203125" style="560" customWidth="1"/>
    <col min="10766" max="10766" width="1.58203125" style="560" customWidth="1"/>
    <col min="10767" max="10767" width="6.1640625" style="560" customWidth="1"/>
    <col min="10768" max="10768" width="4" style="560" customWidth="1"/>
    <col min="10769" max="10769" width="3.1640625" style="560" customWidth="1"/>
    <col min="10770" max="10770" width="0.6640625" style="560" customWidth="1"/>
    <col min="10771" max="10771" width="3" style="560" customWidth="1"/>
    <col min="10772" max="10772" width="3.1640625" style="560" customWidth="1"/>
    <col min="10773" max="10773" width="2.6640625" style="560" customWidth="1"/>
    <col min="10774" max="10774" width="3.1640625" style="560" customWidth="1"/>
    <col min="10775" max="10775" width="2.6640625" style="560" customWidth="1"/>
    <col min="10776" max="10776" width="1.6640625" style="560" customWidth="1"/>
    <col min="10777" max="10778" width="2" style="560" customWidth="1"/>
    <col min="10779" max="10779" width="6.5" style="560" customWidth="1"/>
    <col min="10780" max="11014" width="8.83203125" style="560"/>
    <col min="11015" max="11015" width="2.1640625" style="560" customWidth="1"/>
    <col min="11016" max="11016" width="2.08203125" style="560" customWidth="1"/>
    <col min="11017" max="11017" width="1" style="560" customWidth="1"/>
    <col min="11018" max="11018" width="20.4140625" style="560" customWidth="1"/>
    <col min="11019" max="11019" width="1.08203125" style="560" customWidth="1"/>
    <col min="11020" max="11021" width="10.58203125" style="560" customWidth="1"/>
    <col min="11022" max="11022" width="1.58203125" style="560" customWidth="1"/>
    <col min="11023" max="11023" width="6.1640625" style="560" customWidth="1"/>
    <col min="11024" max="11024" width="4" style="560" customWidth="1"/>
    <col min="11025" max="11025" width="3.1640625" style="560" customWidth="1"/>
    <col min="11026" max="11026" width="0.6640625" style="560" customWidth="1"/>
    <col min="11027" max="11027" width="3" style="560" customWidth="1"/>
    <col min="11028" max="11028" width="3.1640625" style="560" customWidth="1"/>
    <col min="11029" max="11029" width="2.6640625" style="560" customWidth="1"/>
    <col min="11030" max="11030" width="3.1640625" style="560" customWidth="1"/>
    <col min="11031" max="11031" width="2.6640625" style="560" customWidth="1"/>
    <col min="11032" max="11032" width="1.6640625" style="560" customWidth="1"/>
    <col min="11033" max="11034" width="2" style="560" customWidth="1"/>
    <col min="11035" max="11035" width="6.5" style="560" customWidth="1"/>
    <col min="11036" max="11270" width="8.83203125" style="560"/>
    <col min="11271" max="11271" width="2.1640625" style="560" customWidth="1"/>
    <col min="11272" max="11272" width="2.08203125" style="560" customWidth="1"/>
    <col min="11273" max="11273" width="1" style="560" customWidth="1"/>
    <col min="11274" max="11274" width="20.4140625" style="560" customWidth="1"/>
    <col min="11275" max="11275" width="1.08203125" style="560" customWidth="1"/>
    <col min="11276" max="11277" width="10.58203125" style="560" customWidth="1"/>
    <col min="11278" max="11278" width="1.58203125" style="560" customWidth="1"/>
    <col min="11279" max="11279" width="6.1640625" style="560" customWidth="1"/>
    <col min="11280" max="11280" width="4" style="560" customWidth="1"/>
    <col min="11281" max="11281" width="3.1640625" style="560" customWidth="1"/>
    <col min="11282" max="11282" width="0.6640625" style="560" customWidth="1"/>
    <col min="11283" max="11283" width="3" style="560" customWidth="1"/>
    <col min="11284" max="11284" width="3.1640625" style="560" customWidth="1"/>
    <col min="11285" max="11285" width="2.6640625" style="560" customWidth="1"/>
    <col min="11286" max="11286" width="3.1640625" style="560" customWidth="1"/>
    <col min="11287" max="11287" width="2.6640625" style="560" customWidth="1"/>
    <col min="11288" max="11288" width="1.6640625" style="560" customWidth="1"/>
    <col min="11289" max="11290" width="2" style="560" customWidth="1"/>
    <col min="11291" max="11291" width="6.5" style="560" customWidth="1"/>
    <col min="11292" max="11526" width="8.83203125" style="560"/>
    <col min="11527" max="11527" width="2.1640625" style="560" customWidth="1"/>
    <col min="11528" max="11528" width="2.08203125" style="560" customWidth="1"/>
    <col min="11529" max="11529" width="1" style="560" customWidth="1"/>
    <col min="11530" max="11530" width="20.4140625" style="560" customWidth="1"/>
    <col min="11531" max="11531" width="1.08203125" style="560" customWidth="1"/>
    <col min="11532" max="11533" width="10.58203125" style="560" customWidth="1"/>
    <col min="11534" max="11534" width="1.58203125" style="560" customWidth="1"/>
    <col min="11535" max="11535" width="6.1640625" style="560" customWidth="1"/>
    <col min="11536" max="11536" width="4" style="560" customWidth="1"/>
    <col min="11537" max="11537" width="3.1640625" style="560" customWidth="1"/>
    <col min="11538" max="11538" width="0.6640625" style="560" customWidth="1"/>
    <col min="11539" max="11539" width="3" style="560" customWidth="1"/>
    <col min="11540" max="11540" width="3.1640625" style="560" customWidth="1"/>
    <col min="11541" max="11541" width="2.6640625" style="560" customWidth="1"/>
    <col min="11542" max="11542" width="3.1640625" style="560" customWidth="1"/>
    <col min="11543" max="11543" width="2.6640625" style="560" customWidth="1"/>
    <col min="11544" max="11544" width="1.6640625" style="560" customWidth="1"/>
    <col min="11545" max="11546" width="2" style="560" customWidth="1"/>
    <col min="11547" max="11547" width="6.5" style="560" customWidth="1"/>
    <col min="11548" max="11782" width="8.83203125" style="560"/>
    <col min="11783" max="11783" width="2.1640625" style="560" customWidth="1"/>
    <col min="11784" max="11784" width="2.08203125" style="560" customWidth="1"/>
    <col min="11785" max="11785" width="1" style="560" customWidth="1"/>
    <col min="11786" max="11786" width="20.4140625" style="560" customWidth="1"/>
    <col min="11787" max="11787" width="1.08203125" style="560" customWidth="1"/>
    <col min="11788" max="11789" width="10.58203125" style="560" customWidth="1"/>
    <col min="11790" max="11790" width="1.58203125" style="560" customWidth="1"/>
    <col min="11791" max="11791" width="6.1640625" style="560" customWidth="1"/>
    <col min="11792" max="11792" width="4" style="560" customWidth="1"/>
    <col min="11793" max="11793" width="3.1640625" style="560" customWidth="1"/>
    <col min="11794" max="11794" width="0.6640625" style="560" customWidth="1"/>
    <col min="11795" max="11795" width="3" style="560" customWidth="1"/>
    <col min="11796" max="11796" width="3.1640625" style="560" customWidth="1"/>
    <col min="11797" max="11797" width="2.6640625" style="560" customWidth="1"/>
    <col min="11798" max="11798" width="3.1640625" style="560" customWidth="1"/>
    <col min="11799" max="11799" width="2.6640625" style="560" customWidth="1"/>
    <col min="11800" max="11800" width="1.6640625" style="560" customWidth="1"/>
    <col min="11801" max="11802" width="2" style="560" customWidth="1"/>
    <col min="11803" max="11803" width="6.5" style="560" customWidth="1"/>
    <col min="11804" max="12038" width="8.83203125" style="560"/>
    <col min="12039" max="12039" width="2.1640625" style="560" customWidth="1"/>
    <col min="12040" max="12040" width="2.08203125" style="560" customWidth="1"/>
    <col min="12041" max="12041" width="1" style="560" customWidth="1"/>
    <col min="12042" max="12042" width="20.4140625" style="560" customWidth="1"/>
    <col min="12043" max="12043" width="1.08203125" style="560" customWidth="1"/>
    <col min="12044" max="12045" width="10.58203125" style="560" customWidth="1"/>
    <col min="12046" max="12046" width="1.58203125" style="560" customWidth="1"/>
    <col min="12047" max="12047" width="6.1640625" style="560" customWidth="1"/>
    <col min="12048" max="12048" width="4" style="560" customWidth="1"/>
    <col min="12049" max="12049" width="3.1640625" style="560" customWidth="1"/>
    <col min="12050" max="12050" width="0.6640625" style="560" customWidth="1"/>
    <col min="12051" max="12051" width="3" style="560" customWidth="1"/>
    <col min="12052" max="12052" width="3.1640625" style="560" customWidth="1"/>
    <col min="12053" max="12053" width="2.6640625" style="560" customWidth="1"/>
    <col min="12054" max="12054" width="3.1640625" style="560" customWidth="1"/>
    <col min="12055" max="12055" width="2.6640625" style="560" customWidth="1"/>
    <col min="12056" max="12056" width="1.6640625" style="560" customWidth="1"/>
    <col min="12057" max="12058" width="2" style="560" customWidth="1"/>
    <col min="12059" max="12059" width="6.5" style="560" customWidth="1"/>
    <col min="12060" max="12294" width="8.83203125" style="560"/>
    <col min="12295" max="12295" width="2.1640625" style="560" customWidth="1"/>
    <col min="12296" max="12296" width="2.08203125" style="560" customWidth="1"/>
    <col min="12297" max="12297" width="1" style="560" customWidth="1"/>
    <col min="12298" max="12298" width="20.4140625" style="560" customWidth="1"/>
    <col min="12299" max="12299" width="1.08203125" style="560" customWidth="1"/>
    <col min="12300" max="12301" width="10.58203125" style="560" customWidth="1"/>
    <col min="12302" max="12302" width="1.58203125" style="560" customWidth="1"/>
    <col min="12303" max="12303" width="6.1640625" style="560" customWidth="1"/>
    <col min="12304" max="12304" width="4" style="560" customWidth="1"/>
    <col min="12305" max="12305" width="3.1640625" style="560" customWidth="1"/>
    <col min="12306" max="12306" width="0.6640625" style="560" customWidth="1"/>
    <col min="12307" max="12307" width="3" style="560" customWidth="1"/>
    <col min="12308" max="12308" width="3.1640625" style="560" customWidth="1"/>
    <col min="12309" max="12309" width="2.6640625" style="560" customWidth="1"/>
    <col min="12310" max="12310" width="3.1640625" style="560" customWidth="1"/>
    <col min="12311" max="12311" width="2.6640625" style="560" customWidth="1"/>
    <col min="12312" max="12312" width="1.6640625" style="560" customWidth="1"/>
    <col min="12313" max="12314" width="2" style="560" customWidth="1"/>
    <col min="12315" max="12315" width="6.5" style="560" customWidth="1"/>
    <col min="12316" max="12550" width="8.83203125" style="560"/>
    <col min="12551" max="12551" width="2.1640625" style="560" customWidth="1"/>
    <col min="12552" max="12552" width="2.08203125" style="560" customWidth="1"/>
    <col min="12553" max="12553" width="1" style="560" customWidth="1"/>
    <col min="12554" max="12554" width="20.4140625" style="560" customWidth="1"/>
    <col min="12555" max="12555" width="1.08203125" style="560" customWidth="1"/>
    <col min="12556" max="12557" width="10.58203125" style="560" customWidth="1"/>
    <col min="12558" max="12558" width="1.58203125" style="560" customWidth="1"/>
    <col min="12559" max="12559" width="6.1640625" style="560" customWidth="1"/>
    <col min="12560" max="12560" width="4" style="560" customWidth="1"/>
    <col min="12561" max="12561" width="3.1640625" style="560" customWidth="1"/>
    <col min="12562" max="12562" width="0.6640625" style="560" customWidth="1"/>
    <col min="12563" max="12563" width="3" style="560" customWidth="1"/>
    <col min="12564" max="12564" width="3.1640625" style="560" customWidth="1"/>
    <col min="12565" max="12565" width="2.6640625" style="560" customWidth="1"/>
    <col min="12566" max="12566" width="3.1640625" style="560" customWidth="1"/>
    <col min="12567" max="12567" width="2.6640625" style="560" customWidth="1"/>
    <col min="12568" max="12568" width="1.6640625" style="560" customWidth="1"/>
    <col min="12569" max="12570" width="2" style="560" customWidth="1"/>
    <col min="12571" max="12571" width="6.5" style="560" customWidth="1"/>
    <col min="12572" max="12806" width="8.83203125" style="560"/>
    <col min="12807" max="12807" width="2.1640625" style="560" customWidth="1"/>
    <col min="12808" max="12808" width="2.08203125" style="560" customWidth="1"/>
    <col min="12809" max="12809" width="1" style="560" customWidth="1"/>
    <col min="12810" max="12810" width="20.4140625" style="560" customWidth="1"/>
    <col min="12811" max="12811" width="1.08203125" style="560" customWidth="1"/>
    <col min="12812" max="12813" width="10.58203125" style="560" customWidth="1"/>
    <col min="12814" max="12814" width="1.58203125" style="560" customWidth="1"/>
    <col min="12815" max="12815" width="6.1640625" style="560" customWidth="1"/>
    <col min="12816" max="12816" width="4" style="560" customWidth="1"/>
    <col min="12817" max="12817" width="3.1640625" style="560" customWidth="1"/>
    <col min="12818" max="12818" width="0.6640625" style="560" customWidth="1"/>
    <col min="12819" max="12819" width="3" style="560" customWidth="1"/>
    <col min="12820" max="12820" width="3.1640625" style="560" customWidth="1"/>
    <col min="12821" max="12821" width="2.6640625" style="560" customWidth="1"/>
    <col min="12822" max="12822" width="3.1640625" style="560" customWidth="1"/>
    <col min="12823" max="12823" width="2.6640625" style="560" customWidth="1"/>
    <col min="12824" max="12824" width="1.6640625" style="560" customWidth="1"/>
    <col min="12825" max="12826" width="2" style="560" customWidth="1"/>
    <col min="12827" max="12827" width="6.5" style="560" customWidth="1"/>
    <col min="12828" max="13062" width="8.83203125" style="560"/>
    <col min="13063" max="13063" width="2.1640625" style="560" customWidth="1"/>
    <col min="13064" max="13064" width="2.08203125" style="560" customWidth="1"/>
    <col min="13065" max="13065" width="1" style="560" customWidth="1"/>
    <col min="13066" max="13066" width="20.4140625" style="560" customWidth="1"/>
    <col min="13067" max="13067" width="1.08203125" style="560" customWidth="1"/>
    <col min="13068" max="13069" width="10.58203125" style="560" customWidth="1"/>
    <col min="13070" max="13070" width="1.58203125" style="560" customWidth="1"/>
    <col min="13071" max="13071" width="6.1640625" style="560" customWidth="1"/>
    <col min="13072" max="13072" width="4" style="560" customWidth="1"/>
    <col min="13073" max="13073" width="3.1640625" style="560" customWidth="1"/>
    <col min="13074" max="13074" width="0.6640625" style="560" customWidth="1"/>
    <col min="13075" max="13075" width="3" style="560" customWidth="1"/>
    <col min="13076" max="13076" width="3.1640625" style="560" customWidth="1"/>
    <col min="13077" max="13077" width="2.6640625" style="560" customWidth="1"/>
    <col min="13078" max="13078" width="3.1640625" style="560" customWidth="1"/>
    <col min="13079" max="13079" width="2.6640625" style="560" customWidth="1"/>
    <col min="13080" max="13080" width="1.6640625" style="560" customWidth="1"/>
    <col min="13081" max="13082" width="2" style="560" customWidth="1"/>
    <col min="13083" max="13083" width="6.5" style="560" customWidth="1"/>
    <col min="13084" max="13318" width="8.83203125" style="560"/>
    <col min="13319" max="13319" width="2.1640625" style="560" customWidth="1"/>
    <col min="13320" max="13320" width="2.08203125" style="560" customWidth="1"/>
    <col min="13321" max="13321" width="1" style="560" customWidth="1"/>
    <col min="13322" max="13322" width="20.4140625" style="560" customWidth="1"/>
    <col min="13323" max="13323" width="1.08203125" style="560" customWidth="1"/>
    <col min="13324" max="13325" width="10.58203125" style="560" customWidth="1"/>
    <col min="13326" max="13326" width="1.58203125" style="560" customWidth="1"/>
    <col min="13327" max="13327" width="6.1640625" style="560" customWidth="1"/>
    <col min="13328" max="13328" width="4" style="560" customWidth="1"/>
    <col min="13329" max="13329" width="3.1640625" style="560" customWidth="1"/>
    <col min="13330" max="13330" width="0.6640625" style="560" customWidth="1"/>
    <col min="13331" max="13331" width="3" style="560" customWidth="1"/>
    <col min="13332" max="13332" width="3.1640625" style="560" customWidth="1"/>
    <col min="13333" max="13333" width="2.6640625" style="560" customWidth="1"/>
    <col min="13334" max="13334" width="3.1640625" style="560" customWidth="1"/>
    <col min="13335" max="13335" width="2.6640625" style="560" customWidth="1"/>
    <col min="13336" max="13336" width="1.6640625" style="560" customWidth="1"/>
    <col min="13337" max="13338" width="2" style="560" customWidth="1"/>
    <col min="13339" max="13339" width="6.5" style="560" customWidth="1"/>
    <col min="13340" max="13574" width="8.83203125" style="560"/>
    <col min="13575" max="13575" width="2.1640625" style="560" customWidth="1"/>
    <col min="13576" max="13576" width="2.08203125" style="560" customWidth="1"/>
    <col min="13577" max="13577" width="1" style="560" customWidth="1"/>
    <col min="13578" max="13578" width="20.4140625" style="560" customWidth="1"/>
    <col min="13579" max="13579" width="1.08203125" style="560" customWidth="1"/>
    <col min="13580" max="13581" width="10.58203125" style="560" customWidth="1"/>
    <col min="13582" max="13582" width="1.58203125" style="560" customWidth="1"/>
    <col min="13583" max="13583" width="6.1640625" style="560" customWidth="1"/>
    <col min="13584" max="13584" width="4" style="560" customWidth="1"/>
    <col min="13585" max="13585" width="3.1640625" style="560" customWidth="1"/>
    <col min="13586" max="13586" width="0.6640625" style="560" customWidth="1"/>
    <col min="13587" max="13587" width="3" style="560" customWidth="1"/>
    <col min="13588" max="13588" width="3.1640625" style="560" customWidth="1"/>
    <col min="13589" max="13589" width="2.6640625" style="560" customWidth="1"/>
    <col min="13590" max="13590" width="3.1640625" style="560" customWidth="1"/>
    <col min="13591" max="13591" width="2.6640625" style="560" customWidth="1"/>
    <col min="13592" max="13592" width="1.6640625" style="560" customWidth="1"/>
    <col min="13593" max="13594" width="2" style="560" customWidth="1"/>
    <col min="13595" max="13595" width="6.5" style="560" customWidth="1"/>
    <col min="13596" max="13830" width="8.83203125" style="560"/>
    <col min="13831" max="13831" width="2.1640625" style="560" customWidth="1"/>
    <col min="13832" max="13832" width="2.08203125" style="560" customWidth="1"/>
    <col min="13833" max="13833" width="1" style="560" customWidth="1"/>
    <col min="13834" max="13834" width="20.4140625" style="560" customWidth="1"/>
    <col min="13835" max="13835" width="1.08203125" style="560" customWidth="1"/>
    <col min="13836" max="13837" width="10.58203125" style="560" customWidth="1"/>
    <col min="13838" max="13838" width="1.58203125" style="560" customWidth="1"/>
    <col min="13839" max="13839" width="6.1640625" style="560" customWidth="1"/>
    <col min="13840" max="13840" width="4" style="560" customWidth="1"/>
    <col min="13841" max="13841" width="3.1640625" style="560" customWidth="1"/>
    <col min="13842" max="13842" width="0.6640625" style="560" customWidth="1"/>
    <col min="13843" max="13843" width="3" style="560" customWidth="1"/>
    <col min="13844" max="13844" width="3.1640625" style="560" customWidth="1"/>
    <col min="13845" max="13845" width="2.6640625" style="560" customWidth="1"/>
    <col min="13846" max="13846" width="3.1640625" style="560" customWidth="1"/>
    <col min="13847" max="13847" width="2.6640625" style="560" customWidth="1"/>
    <col min="13848" max="13848" width="1.6640625" style="560" customWidth="1"/>
    <col min="13849" max="13850" width="2" style="560" customWidth="1"/>
    <col min="13851" max="13851" width="6.5" style="560" customWidth="1"/>
    <col min="13852" max="14086" width="8.83203125" style="560"/>
    <col min="14087" max="14087" width="2.1640625" style="560" customWidth="1"/>
    <col min="14088" max="14088" width="2.08203125" style="560" customWidth="1"/>
    <col min="14089" max="14089" width="1" style="560" customWidth="1"/>
    <col min="14090" max="14090" width="20.4140625" style="560" customWidth="1"/>
    <col min="14091" max="14091" width="1.08203125" style="560" customWidth="1"/>
    <col min="14092" max="14093" width="10.58203125" style="560" customWidth="1"/>
    <col min="14094" max="14094" width="1.58203125" style="560" customWidth="1"/>
    <col min="14095" max="14095" width="6.1640625" style="560" customWidth="1"/>
    <col min="14096" max="14096" width="4" style="560" customWidth="1"/>
    <col min="14097" max="14097" width="3.1640625" style="560" customWidth="1"/>
    <col min="14098" max="14098" width="0.6640625" style="560" customWidth="1"/>
    <col min="14099" max="14099" width="3" style="560" customWidth="1"/>
    <col min="14100" max="14100" width="3.1640625" style="560" customWidth="1"/>
    <col min="14101" max="14101" width="2.6640625" style="560" customWidth="1"/>
    <col min="14102" max="14102" width="3.1640625" style="560" customWidth="1"/>
    <col min="14103" max="14103" width="2.6640625" style="560" customWidth="1"/>
    <col min="14104" max="14104" width="1.6640625" style="560" customWidth="1"/>
    <col min="14105" max="14106" width="2" style="560" customWidth="1"/>
    <col min="14107" max="14107" width="6.5" style="560" customWidth="1"/>
    <col min="14108" max="14342" width="8.83203125" style="560"/>
    <col min="14343" max="14343" width="2.1640625" style="560" customWidth="1"/>
    <col min="14344" max="14344" width="2.08203125" style="560" customWidth="1"/>
    <col min="14345" max="14345" width="1" style="560" customWidth="1"/>
    <col min="14346" max="14346" width="20.4140625" style="560" customWidth="1"/>
    <col min="14347" max="14347" width="1.08203125" style="560" customWidth="1"/>
    <col min="14348" max="14349" width="10.58203125" style="560" customWidth="1"/>
    <col min="14350" max="14350" width="1.58203125" style="560" customWidth="1"/>
    <col min="14351" max="14351" width="6.1640625" style="560" customWidth="1"/>
    <col min="14352" max="14352" width="4" style="560" customWidth="1"/>
    <col min="14353" max="14353" width="3.1640625" style="560" customWidth="1"/>
    <col min="14354" max="14354" width="0.6640625" style="560" customWidth="1"/>
    <col min="14355" max="14355" width="3" style="560" customWidth="1"/>
    <col min="14356" max="14356" width="3.1640625" style="560" customWidth="1"/>
    <col min="14357" max="14357" width="2.6640625" style="560" customWidth="1"/>
    <col min="14358" max="14358" width="3.1640625" style="560" customWidth="1"/>
    <col min="14359" max="14359" width="2.6640625" style="560" customWidth="1"/>
    <col min="14360" max="14360" width="1.6640625" style="560" customWidth="1"/>
    <col min="14361" max="14362" width="2" style="560" customWidth="1"/>
    <col min="14363" max="14363" width="6.5" style="560" customWidth="1"/>
    <col min="14364" max="14598" width="8.83203125" style="560"/>
    <col min="14599" max="14599" width="2.1640625" style="560" customWidth="1"/>
    <col min="14600" max="14600" width="2.08203125" style="560" customWidth="1"/>
    <col min="14601" max="14601" width="1" style="560" customWidth="1"/>
    <col min="14602" max="14602" width="20.4140625" style="560" customWidth="1"/>
    <col min="14603" max="14603" width="1.08203125" style="560" customWidth="1"/>
    <col min="14604" max="14605" width="10.58203125" style="560" customWidth="1"/>
    <col min="14606" max="14606" width="1.58203125" style="560" customWidth="1"/>
    <col min="14607" max="14607" width="6.1640625" style="560" customWidth="1"/>
    <col min="14608" max="14608" width="4" style="560" customWidth="1"/>
    <col min="14609" max="14609" width="3.1640625" style="560" customWidth="1"/>
    <col min="14610" max="14610" width="0.6640625" style="560" customWidth="1"/>
    <col min="14611" max="14611" width="3" style="560" customWidth="1"/>
    <col min="14612" max="14612" width="3.1640625" style="560" customWidth="1"/>
    <col min="14613" max="14613" width="2.6640625" style="560" customWidth="1"/>
    <col min="14614" max="14614" width="3.1640625" style="560" customWidth="1"/>
    <col min="14615" max="14615" width="2.6640625" style="560" customWidth="1"/>
    <col min="14616" max="14616" width="1.6640625" style="560" customWidth="1"/>
    <col min="14617" max="14618" width="2" style="560" customWidth="1"/>
    <col min="14619" max="14619" width="6.5" style="560" customWidth="1"/>
    <col min="14620" max="14854" width="8.83203125" style="560"/>
    <col min="14855" max="14855" width="2.1640625" style="560" customWidth="1"/>
    <col min="14856" max="14856" width="2.08203125" style="560" customWidth="1"/>
    <col min="14857" max="14857" width="1" style="560" customWidth="1"/>
    <col min="14858" max="14858" width="20.4140625" style="560" customWidth="1"/>
    <col min="14859" max="14859" width="1.08203125" style="560" customWidth="1"/>
    <col min="14860" max="14861" width="10.58203125" style="560" customWidth="1"/>
    <col min="14862" max="14862" width="1.58203125" style="560" customWidth="1"/>
    <col min="14863" max="14863" width="6.1640625" style="560" customWidth="1"/>
    <col min="14864" max="14864" width="4" style="560" customWidth="1"/>
    <col min="14865" max="14865" width="3.1640625" style="560" customWidth="1"/>
    <col min="14866" max="14866" width="0.6640625" style="560" customWidth="1"/>
    <col min="14867" max="14867" width="3" style="560" customWidth="1"/>
    <col min="14868" max="14868" width="3.1640625" style="560" customWidth="1"/>
    <col min="14869" max="14869" width="2.6640625" style="560" customWidth="1"/>
    <col min="14870" max="14870" width="3.1640625" style="560" customWidth="1"/>
    <col min="14871" max="14871" width="2.6640625" style="560" customWidth="1"/>
    <col min="14872" max="14872" width="1.6640625" style="560" customWidth="1"/>
    <col min="14873" max="14874" width="2" style="560" customWidth="1"/>
    <col min="14875" max="14875" width="6.5" style="560" customWidth="1"/>
    <col min="14876" max="15110" width="8.83203125" style="560"/>
    <col min="15111" max="15111" width="2.1640625" style="560" customWidth="1"/>
    <col min="15112" max="15112" width="2.08203125" style="560" customWidth="1"/>
    <col min="15113" max="15113" width="1" style="560" customWidth="1"/>
    <col min="15114" max="15114" width="20.4140625" style="560" customWidth="1"/>
    <col min="15115" max="15115" width="1.08203125" style="560" customWidth="1"/>
    <col min="15116" max="15117" width="10.58203125" style="560" customWidth="1"/>
    <col min="15118" max="15118" width="1.58203125" style="560" customWidth="1"/>
    <col min="15119" max="15119" width="6.1640625" style="560" customWidth="1"/>
    <col min="15120" max="15120" width="4" style="560" customWidth="1"/>
    <col min="15121" max="15121" width="3.1640625" style="560" customWidth="1"/>
    <col min="15122" max="15122" width="0.6640625" style="560" customWidth="1"/>
    <col min="15123" max="15123" width="3" style="560" customWidth="1"/>
    <col min="15124" max="15124" width="3.1640625" style="560" customWidth="1"/>
    <col min="15125" max="15125" width="2.6640625" style="560" customWidth="1"/>
    <col min="15126" max="15126" width="3.1640625" style="560" customWidth="1"/>
    <col min="15127" max="15127" width="2.6640625" style="560" customWidth="1"/>
    <col min="15128" max="15128" width="1.6640625" style="560" customWidth="1"/>
    <col min="15129" max="15130" width="2" style="560" customWidth="1"/>
    <col min="15131" max="15131" width="6.5" style="560" customWidth="1"/>
    <col min="15132" max="15366" width="8.83203125" style="560"/>
    <col min="15367" max="15367" width="2.1640625" style="560" customWidth="1"/>
    <col min="15368" max="15368" width="2.08203125" style="560" customWidth="1"/>
    <col min="15369" max="15369" width="1" style="560" customWidth="1"/>
    <col min="15370" max="15370" width="20.4140625" style="560" customWidth="1"/>
    <col min="15371" max="15371" width="1.08203125" style="560" customWidth="1"/>
    <col min="15372" max="15373" width="10.58203125" style="560" customWidth="1"/>
    <col min="15374" max="15374" width="1.58203125" style="560" customWidth="1"/>
    <col min="15375" max="15375" width="6.1640625" style="560" customWidth="1"/>
    <col min="15376" max="15376" width="4" style="560" customWidth="1"/>
    <col min="15377" max="15377" width="3.1640625" style="560" customWidth="1"/>
    <col min="15378" max="15378" width="0.6640625" style="560" customWidth="1"/>
    <col min="15379" max="15379" width="3" style="560" customWidth="1"/>
    <col min="15380" max="15380" width="3.1640625" style="560" customWidth="1"/>
    <col min="15381" max="15381" width="2.6640625" style="560" customWidth="1"/>
    <col min="15382" max="15382" width="3.1640625" style="560" customWidth="1"/>
    <col min="15383" max="15383" width="2.6640625" style="560" customWidth="1"/>
    <col min="15384" max="15384" width="1.6640625" style="560" customWidth="1"/>
    <col min="15385" max="15386" width="2" style="560" customWidth="1"/>
    <col min="15387" max="15387" width="6.5" style="560" customWidth="1"/>
    <col min="15388" max="15622" width="8.83203125" style="560"/>
    <col min="15623" max="15623" width="2.1640625" style="560" customWidth="1"/>
    <col min="15624" max="15624" width="2.08203125" style="560" customWidth="1"/>
    <col min="15625" max="15625" width="1" style="560" customWidth="1"/>
    <col min="15626" max="15626" width="20.4140625" style="560" customWidth="1"/>
    <col min="15627" max="15627" width="1.08203125" style="560" customWidth="1"/>
    <col min="15628" max="15629" width="10.58203125" style="560" customWidth="1"/>
    <col min="15630" max="15630" width="1.58203125" style="560" customWidth="1"/>
    <col min="15631" max="15631" width="6.1640625" style="560" customWidth="1"/>
    <col min="15632" max="15632" width="4" style="560" customWidth="1"/>
    <col min="15633" max="15633" width="3.1640625" style="560" customWidth="1"/>
    <col min="15634" max="15634" width="0.6640625" style="560" customWidth="1"/>
    <col min="15635" max="15635" width="3" style="560" customWidth="1"/>
    <col min="15636" max="15636" width="3.1640625" style="560" customWidth="1"/>
    <col min="15637" max="15637" width="2.6640625" style="560" customWidth="1"/>
    <col min="15638" max="15638" width="3.1640625" style="560" customWidth="1"/>
    <col min="15639" max="15639" width="2.6640625" style="560" customWidth="1"/>
    <col min="15640" max="15640" width="1.6640625" style="560" customWidth="1"/>
    <col min="15641" max="15642" width="2" style="560" customWidth="1"/>
    <col min="15643" max="15643" width="6.5" style="560" customWidth="1"/>
    <col min="15644" max="15878" width="8.83203125" style="560"/>
    <col min="15879" max="15879" width="2.1640625" style="560" customWidth="1"/>
    <col min="15880" max="15880" width="2.08203125" style="560" customWidth="1"/>
    <col min="15881" max="15881" width="1" style="560" customWidth="1"/>
    <col min="15882" max="15882" width="20.4140625" style="560" customWidth="1"/>
    <col min="15883" max="15883" width="1.08203125" style="560" customWidth="1"/>
    <col min="15884" max="15885" width="10.58203125" style="560" customWidth="1"/>
    <col min="15886" max="15886" width="1.58203125" style="560" customWidth="1"/>
    <col min="15887" max="15887" width="6.1640625" style="560" customWidth="1"/>
    <col min="15888" max="15888" width="4" style="560" customWidth="1"/>
    <col min="15889" max="15889" width="3.1640625" style="560" customWidth="1"/>
    <col min="15890" max="15890" width="0.6640625" style="560" customWidth="1"/>
    <col min="15891" max="15891" width="3" style="560" customWidth="1"/>
    <col min="15892" max="15892" width="3.1640625" style="560" customWidth="1"/>
    <col min="15893" max="15893" width="2.6640625" style="560" customWidth="1"/>
    <col min="15894" max="15894" width="3.1640625" style="560" customWidth="1"/>
    <col min="15895" max="15895" width="2.6640625" style="560" customWidth="1"/>
    <col min="15896" max="15896" width="1.6640625" style="560" customWidth="1"/>
    <col min="15897" max="15898" width="2" style="560" customWidth="1"/>
    <col min="15899" max="15899" width="6.5" style="560" customWidth="1"/>
    <col min="15900" max="16134" width="8.83203125" style="560"/>
    <col min="16135" max="16135" width="2.1640625" style="560" customWidth="1"/>
    <col min="16136" max="16136" width="2.08203125" style="560" customWidth="1"/>
    <col min="16137" max="16137" width="1" style="560" customWidth="1"/>
    <col min="16138" max="16138" width="20.4140625" style="560" customWidth="1"/>
    <col min="16139" max="16139" width="1.08203125" style="560" customWidth="1"/>
    <col min="16140" max="16141" width="10.58203125" style="560" customWidth="1"/>
    <col min="16142" max="16142" width="1.58203125" style="560" customWidth="1"/>
    <col min="16143" max="16143" width="6.1640625" style="560" customWidth="1"/>
    <col min="16144" max="16144" width="4" style="560" customWidth="1"/>
    <col min="16145" max="16145" width="3.1640625" style="560" customWidth="1"/>
    <col min="16146" max="16146" width="0.6640625" style="560" customWidth="1"/>
    <col min="16147" max="16147" width="3" style="560" customWidth="1"/>
    <col min="16148" max="16148" width="3.1640625" style="560" customWidth="1"/>
    <col min="16149" max="16149" width="2.6640625" style="560" customWidth="1"/>
    <col min="16150" max="16150" width="3.1640625" style="560" customWidth="1"/>
    <col min="16151" max="16151" width="2.6640625" style="560" customWidth="1"/>
    <col min="16152" max="16152" width="1.6640625" style="560" customWidth="1"/>
    <col min="16153" max="16154" width="2" style="560" customWidth="1"/>
    <col min="16155" max="16155" width="6.5" style="560" customWidth="1"/>
    <col min="16156" max="16384" width="8.83203125" style="560"/>
  </cols>
  <sheetData>
    <row r="1" spans="2:74" ht="20.25" customHeight="1">
      <c r="B1" s="559" t="s">
        <v>682</v>
      </c>
      <c r="AB1" s="559" t="s">
        <v>682</v>
      </c>
    </row>
    <row r="2" spans="2:74" ht="2.5" customHeight="1">
      <c r="S2" s="562"/>
      <c r="T2" s="562"/>
      <c r="X2" s="562"/>
      <c r="AS2" s="562"/>
      <c r="AT2" s="562"/>
      <c r="AX2" s="562"/>
    </row>
    <row r="3" spans="2:74">
      <c r="Q3" s="563"/>
      <c r="R3" s="563" t="s">
        <v>61</v>
      </c>
      <c r="S3" s="93"/>
      <c r="T3" s="564" t="s">
        <v>338</v>
      </c>
      <c r="U3" s="94"/>
      <c r="V3" s="564" t="s">
        <v>339</v>
      </c>
      <c r="W3" s="94"/>
      <c r="X3" s="564" t="s">
        <v>340</v>
      </c>
      <c r="AQ3" s="563"/>
      <c r="AR3" s="563" t="s">
        <v>61</v>
      </c>
      <c r="AS3" s="188"/>
      <c r="AT3" s="564" t="s">
        <v>338</v>
      </c>
      <c r="AU3" s="564"/>
      <c r="AV3" s="564" t="s">
        <v>339</v>
      </c>
      <c r="AW3" s="564"/>
      <c r="AX3" s="564" t="s">
        <v>340</v>
      </c>
    </row>
    <row r="4" spans="2:74" ht="5.5" customHeight="1">
      <c r="T4" s="565"/>
      <c r="U4" s="565"/>
      <c r="V4" s="565"/>
      <c r="W4" s="565"/>
      <c r="X4" s="565"/>
      <c r="AT4" s="565"/>
      <c r="AU4" s="565"/>
      <c r="AV4" s="565"/>
      <c r="AW4" s="565"/>
      <c r="AX4" s="565"/>
    </row>
    <row r="5" spans="2:74" ht="18" customHeight="1">
      <c r="O5" s="560" t="s">
        <v>679</v>
      </c>
      <c r="P5" s="566"/>
      <c r="U5" s="565"/>
      <c r="V5" s="565"/>
      <c r="W5" s="565"/>
      <c r="X5" s="565"/>
      <c r="AO5" s="560" t="s">
        <v>679</v>
      </c>
      <c r="AP5" s="566"/>
      <c r="AU5" s="565"/>
      <c r="AV5" s="565"/>
      <c r="AW5" s="565"/>
      <c r="AX5" s="565"/>
      <c r="AZ5" s="562"/>
      <c r="BA5" s="562"/>
    </row>
    <row r="6" spans="2:74" ht="12.5" customHeight="1">
      <c r="C6" s="560" t="s">
        <v>341</v>
      </c>
      <c r="O6" s="1703" t="s">
        <v>342</v>
      </c>
      <c r="P6" s="1704"/>
      <c r="Q6" s="567" t="s">
        <v>519</v>
      </c>
      <c r="R6" s="1712"/>
      <c r="S6" s="1712"/>
      <c r="T6" s="1712"/>
      <c r="U6" s="1712"/>
      <c r="V6" s="1712"/>
      <c r="W6" s="1712"/>
      <c r="X6" s="1712"/>
      <c r="AC6" s="560" t="s">
        <v>341</v>
      </c>
      <c r="AO6" s="1703" t="s">
        <v>342</v>
      </c>
      <c r="AP6" s="1704"/>
      <c r="AQ6" s="567" t="s">
        <v>519</v>
      </c>
      <c r="AR6" s="1705" t="s">
        <v>520</v>
      </c>
      <c r="AS6" s="1705"/>
      <c r="AT6" s="1705"/>
      <c r="AU6" s="1705"/>
      <c r="AV6" s="1705"/>
      <c r="AW6" s="1705"/>
      <c r="AX6" s="1705"/>
      <c r="AZ6" s="562"/>
      <c r="BA6" s="562"/>
    </row>
    <row r="7" spans="2:74" ht="12.5" customHeight="1">
      <c r="C7" s="560" t="s">
        <v>364</v>
      </c>
      <c r="E7" s="559"/>
      <c r="F7" s="559"/>
      <c r="G7" s="559"/>
      <c r="H7" s="559"/>
      <c r="I7" s="559"/>
      <c r="J7" s="559"/>
      <c r="O7" s="1703"/>
      <c r="P7" s="1704"/>
      <c r="Q7" s="1713"/>
      <c r="R7" s="1713"/>
      <c r="S7" s="1713"/>
      <c r="T7" s="1713"/>
      <c r="U7" s="1713"/>
      <c r="V7" s="1713"/>
      <c r="W7" s="1713"/>
      <c r="X7" s="1713"/>
      <c r="AC7" s="560" t="s">
        <v>364</v>
      </c>
      <c r="AE7" s="559"/>
      <c r="AF7" s="559"/>
      <c r="AG7" s="559"/>
      <c r="AH7" s="559"/>
      <c r="AI7" s="559"/>
      <c r="AJ7" s="559"/>
      <c r="AO7" s="1703"/>
      <c r="AP7" s="1704"/>
      <c r="AQ7" s="1706" t="s">
        <v>449</v>
      </c>
      <c r="AR7" s="1706"/>
      <c r="AS7" s="1706"/>
      <c r="AT7" s="1706"/>
      <c r="AU7" s="1706"/>
      <c r="AV7" s="1706"/>
      <c r="AW7" s="1706"/>
      <c r="AX7" s="1706"/>
      <c r="AZ7" s="562"/>
      <c r="BA7" s="562"/>
    </row>
    <row r="8" spans="2:74" ht="12.5" customHeight="1">
      <c r="D8" s="559"/>
      <c r="E8" s="559"/>
      <c r="F8" s="559"/>
      <c r="G8" s="559"/>
      <c r="H8" s="559"/>
      <c r="I8" s="559"/>
      <c r="J8" s="559"/>
      <c r="O8" s="1703" t="s">
        <v>345</v>
      </c>
      <c r="P8" s="1704"/>
      <c r="Q8" s="1713"/>
      <c r="R8" s="1713"/>
      <c r="S8" s="1713"/>
      <c r="T8" s="1713"/>
      <c r="U8" s="1713"/>
      <c r="V8" s="1713"/>
      <c r="W8" s="1713"/>
      <c r="X8" s="1713"/>
      <c r="Y8" s="560"/>
      <c r="AD8" s="559"/>
      <c r="AE8" s="559"/>
      <c r="AF8" s="559"/>
      <c r="AG8" s="559"/>
      <c r="AH8" s="559"/>
      <c r="AI8" s="559"/>
      <c r="AJ8" s="559"/>
      <c r="AO8" s="1703" t="s">
        <v>345</v>
      </c>
      <c r="AP8" s="1704"/>
      <c r="AQ8" s="1706" t="s">
        <v>894</v>
      </c>
      <c r="AR8" s="1706"/>
      <c r="AS8" s="1706"/>
      <c r="AT8" s="1706"/>
      <c r="AU8" s="1706"/>
      <c r="AV8" s="1706"/>
      <c r="AW8" s="1706"/>
      <c r="AX8" s="1706"/>
      <c r="AY8" s="560"/>
      <c r="AZ8" s="562"/>
      <c r="BA8" s="562"/>
    </row>
    <row r="9" spans="2:74" ht="27" customHeight="1">
      <c r="O9" s="1707" t="s">
        <v>521</v>
      </c>
      <c r="P9" s="1707"/>
      <c r="Q9" s="1715"/>
      <c r="R9" s="1715"/>
      <c r="S9" s="1715"/>
      <c r="T9" s="1715"/>
      <c r="U9" s="1715"/>
      <c r="V9" s="1715"/>
      <c r="W9" s="1715"/>
      <c r="X9" s="1715"/>
      <c r="AO9" s="1707" t="s">
        <v>521</v>
      </c>
      <c r="AP9" s="1707"/>
      <c r="AQ9" s="1708" t="s">
        <v>713</v>
      </c>
      <c r="AR9" s="1708"/>
      <c r="AS9" s="1708"/>
      <c r="AT9" s="1708"/>
      <c r="AU9" s="1708" t="s">
        <v>895</v>
      </c>
      <c r="AV9" s="1708"/>
      <c r="AW9" s="1708"/>
      <c r="AX9" s="1708"/>
      <c r="AZ9" s="562"/>
      <c r="BA9" s="562"/>
    </row>
    <row r="10" spans="2:74" ht="8" customHeight="1">
      <c r="O10" s="568"/>
      <c r="P10" s="568"/>
      <c r="Q10" s="569"/>
      <c r="R10" s="569"/>
      <c r="S10" s="569"/>
      <c r="T10" s="569"/>
      <c r="U10" s="569"/>
      <c r="V10" s="569"/>
      <c r="W10" s="569"/>
      <c r="X10" s="569"/>
      <c r="AO10" s="568"/>
      <c r="AP10" s="568"/>
      <c r="AQ10" s="569"/>
      <c r="AR10" s="569"/>
      <c r="AS10" s="569"/>
      <c r="AT10" s="569"/>
      <c r="AU10" s="569"/>
      <c r="AV10" s="569"/>
      <c r="AW10" s="569"/>
      <c r="AX10" s="569"/>
      <c r="AZ10" s="562"/>
      <c r="BA10" s="562"/>
    </row>
    <row r="11" spans="2:74" s="398" customFormat="1" ht="16.25" customHeight="1">
      <c r="O11" s="398" t="s">
        <v>591</v>
      </c>
      <c r="U11" s="402"/>
      <c r="V11" s="402"/>
      <c r="W11" s="402"/>
      <c r="X11" s="402"/>
      <c r="Y11" s="402"/>
      <c r="Z11" s="399"/>
      <c r="AO11" s="398" t="s">
        <v>591</v>
      </c>
      <c r="AU11" s="402"/>
      <c r="AV11" s="402"/>
      <c r="AW11" s="402"/>
      <c r="AX11" s="402"/>
      <c r="AY11" s="402"/>
      <c r="AZ11" s="399"/>
      <c r="BT11" s="402"/>
      <c r="BU11" s="402"/>
      <c r="BV11" s="402"/>
    </row>
    <row r="12" spans="2:74" s="398" customFormat="1" ht="12.5" customHeight="1">
      <c r="O12" s="1352" t="s">
        <v>342</v>
      </c>
      <c r="P12" s="1716"/>
      <c r="Q12" s="407" t="s">
        <v>519</v>
      </c>
      <c r="R12" s="1717" t="str">
        <f>IF(基本情報入力シート!$E$33="","",基本情報入力シート!$E$33)</f>
        <v/>
      </c>
      <c r="S12" s="1717"/>
      <c r="T12" s="1717"/>
      <c r="U12" s="1717"/>
      <c r="V12" s="1717"/>
      <c r="W12" s="1717"/>
      <c r="X12" s="1717"/>
      <c r="Y12" s="299"/>
      <c r="Z12" s="399"/>
      <c r="AO12" s="1352" t="s">
        <v>342</v>
      </c>
      <c r="AP12" s="1488"/>
      <c r="AQ12" s="407" t="s">
        <v>519</v>
      </c>
      <c r="AR12" s="1165" t="s">
        <v>754</v>
      </c>
      <c r="AS12" s="1165"/>
      <c r="AT12" s="1165"/>
      <c r="AU12" s="1165"/>
      <c r="AV12" s="1165"/>
      <c r="AW12" s="1165"/>
      <c r="AX12" s="1165"/>
      <c r="AY12" s="1165"/>
      <c r="BL12" s="1352"/>
      <c r="BM12" s="1487"/>
      <c r="BN12" s="407"/>
      <c r="BO12" s="1165"/>
      <c r="BP12" s="1165"/>
      <c r="BQ12" s="1165"/>
      <c r="BR12" s="1165"/>
      <c r="BS12" s="1165"/>
      <c r="BT12" s="1165"/>
      <c r="BU12" s="1165"/>
      <c r="BV12" s="1165"/>
    </row>
    <row r="13" spans="2:74" s="398" customFormat="1" ht="12.5" customHeight="1">
      <c r="O13" s="1352"/>
      <c r="P13" s="1716"/>
      <c r="Q13" s="1350" t="str">
        <f>IF(基本情報入力シート!$E$34="","",基本情報入力シート!$E$34)</f>
        <v/>
      </c>
      <c r="R13" s="1350"/>
      <c r="S13" s="1350"/>
      <c r="T13" s="1350"/>
      <c r="U13" s="1350"/>
      <c r="V13" s="1350"/>
      <c r="W13" s="1350"/>
      <c r="X13" s="1350"/>
      <c r="Y13" s="407"/>
      <c r="Z13" s="399"/>
      <c r="AO13" s="1352"/>
      <c r="AP13" s="1488"/>
      <c r="AQ13" s="1354" t="s">
        <v>896</v>
      </c>
      <c r="AR13" s="1354"/>
      <c r="AS13" s="1354"/>
      <c r="AT13" s="1354"/>
      <c r="AU13" s="1354"/>
      <c r="AV13" s="1354"/>
      <c r="AW13" s="1354"/>
      <c r="AX13" s="1354"/>
      <c r="AY13" s="1354"/>
      <c r="BL13" s="1352"/>
      <c r="BM13" s="1487"/>
      <c r="BN13" s="1354"/>
      <c r="BO13" s="1355"/>
      <c r="BP13" s="1355"/>
      <c r="BQ13" s="1355"/>
      <c r="BR13" s="1355"/>
      <c r="BS13" s="1355"/>
      <c r="BT13" s="1355"/>
      <c r="BU13" s="1355"/>
      <c r="BV13" s="1355"/>
    </row>
    <row r="14" spans="2:74" s="398" customFormat="1" ht="12.5" customHeight="1">
      <c r="O14" s="1352" t="s">
        <v>345</v>
      </c>
      <c r="P14" s="1716"/>
      <c r="Q14" s="1350" t="str">
        <f>IF(基本情報入力シート!$E$32="","",基本情報入力シート!$E$32)</f>
        <v/>
      </c>
      <c r="R14" s="1350"/>
      <c r="S14" s="1350"/>
      <c r="T14" s="1350"/>
      <c r="U14" s="1350"/>
      <c r="V14" s="1350"/>
      <c r="W14" s="1350"/>
      <c r="X14" s="1350"/>
      <c r="Y14" s="407"/>
      <c r="Z14" s="399"/>
      <c r="AO14" s="1352" t="s">
        <v>345</v>
      </c>
      <c r="AP14" s="1488"/>
      <c r="AQ14" s="1354" t="s">
        <v>897</v>
      </c>
      <c r="AR14" s="1354"/>
      <c r="AS14" s="1354"/>
      <c r="AT14" s="1354"/>
      <c r="AU14" s="1354"/>
      <c r="AV14" s="1354"/>
      <c r="AW14" s="1354"/>
      <c r="AX14" s="1354"/>
      <c r="AY14" s="1354"/>
      <c r="BL14" s="1352"/>
      <c r="BM14" s="1487"/>
      <c r="BN14" s="1354"/>
      <c r="BO14" s="1355"/>
      <c r="BP14" s="1355"/>
      <c r="BQ14" s="1355"/>
      <c r="BR14" s="1355"/>
      <c r="BS14" s="1355"/>
      <c r="BT14" s="1355"/>
      <c r="BU14" s="1355"/>
      <c r="BV14" s="1355"/>
    </row>
    <row r="15" spans="2:74" s="398" customFormat="1" ht="31.5" customHeight="1">
      <c r="O15" s="1348" t="s">
        <v>346</v>
      </c>
      <c r="P15" s="1349"/>
      <c r="Q15" s="1350" t="str">
        <f>IF(基本情報入力シート!$E$39="","",基本情報入力シート!$E$39)</f>
        <v/>
      </c>
      <c r="R15" s="1350"/>
      <c r="S15" s="1350"/>
      <c r="T15" s="1350" t="str">
        <f>IF(基本情報入力シート!$E$41="","",基本情報入力シート!$E$41)</f>
        <v/>
      </c>
      <c r="U15" s="1350"/>
      <c r="V15" s="1350"/>
      <c r="W15" s="1350"/>
      <c r="X15" s="1350"/>
      <c r="Y15" s="406"/>
      <c r="Z15" s="399"/>
      <c r="AO15" s="1348" t="s">
        <v>346</v>
      </c>
      <c r="AP15" s="1349"/>
      <c r="AQ15" s="1350" t="s">
        <v>713</v>
      </c>
      <c r="AR15" s="1350"/>
      <c r="AS15" s="1350"/>
      <c r="AT15" s="1350" t="s">
        <v>898</v>
      </c>
      <c r="AU15" s="1350"/>
      <c r="AV15" s="1350"/>
      <c r="AW15" s="1350"/>
      <c r="AX15" s="1350"/>
      <c r="AY15" s="406"/>
      <c r="BL15" s="1348"/>
      <c r="BM15" s="1349"/>
      <c r="BN15" s="1350"/>
      <c r="BO15" s="1350"/>
      <c r="BP15" s="1350"/>
      <c r="BQ15" s="1350"/>
      <c r="BR15" s="1350"/>
      <c r="BS15" s="1350"/>
      <c r="BT15" s="1350"/>
      <c r="BU15" s="1350"/>
      <c r="BV15" s="406"/>
    </row>
    <row r="16" spans="2:74" ht="8" customHeight="1">
      <c r="O16" s="566"/>
      <c r="P16" s="566"/>
      <c r="Q16" s="1708"/>
      <c r="R16" s="1708"/>
      <c r="S16" s="1708"/>
      <c r="T16" s="1708"/>
      <c r="U16" s="1708"/>
      <c r="V16" s="1708"/>
      <c r="W16" s="1708"/>
      <c r="X16" s="1708"/>
      <c r="AO16" s="566"/>
      <c r="AP16" s="566"/>
      <c r="AQ16" s="1708"/>
      <c r="AR16" s="1708"/>
      <c r="AS16" s="1708"/>
      <c r="AT16" s="1708"/>
      <c r="AU16" s="1708"/>
      <c r="AV16" s="1708"/>
      <c r="AW16" s="1708"/>
      <c r="AX16" s="1708"/>
      <c r="AZ16" s="562"/>
      <c r="BA16" s="562"/>
    </row>
    <row r="17" spans="3:50" ht="18" customHeight="1">
      <c r="O17" s="566" t="s">
        <v>518</v>
      </c>
      <c r="P17" s="566"/>
      <c r="U17" s="565"/>
      <c r="V17" s="565"/>
      <c r="W17" s="565"/>
      <c r="X17" s="565"/>
      <c r="AO17" s="566" t="s">
        <v>518</v>
      </c>
      <c r="AP17" s="566"/>
      <c r="AU17" s="565"/>
      <c r="AV17" s="565"/>
      <c r="AW17" s="565"/>
      <c r="AX17" s="565"/>
    </row>
    <row r="18" spans="3:50" ht="12.5" customHeight="1">
      <c r="O18" s="1703" t="s">
        <v>342</v>
      </c>
      <c r="P18" s="1704"/>
      <c r="Q18" s="567" t="s">
        <v>519</v>
      </c>
      <c r="R18" s="1714" t="str">
        <f>IF(基本情報入力シート!E52="","",基本情報入力シート!E52)</f>
        <v/>
      </c>
      <c r="S18" s="1714"/>
      <c r="T18" s="1714"/>
      <c r="U18" s="1714"/>
      <c r="V18" s="1714"/>
      <c r="W18" s="1714"/>
      <c r="X18" s="1714"/>
      <c r="AO18" s="1703" t="s">
        <v>342</v>
      </c>
      <c r="AP18" s="1704"/>
      <c r="AQ18" s="567" t="s">
        <v>519</v>
      </c>
      <c r="AR18" s="1705" t="s">
        <v>899</v>
      </c>
      <c r="AS18" s="1705"/>
      <c r="AT18" s="1705"/>
      <c r="AU18" s="1705"/>
      <c r="AV18" s="1705"/>
      <c r="AW18" s="1705"/>
      <c r="AX18" s="1705"/>
    </row>
    <row r="19" spans="3:50" ht="12.5" customHeight="1">
      <c r="E19" s="559"/>
      <c r="F19" s="559"/>
      <c r="G19" s="559"/>
      <c r="H19" s="559"/>
      <c r="I19" s="559"/>
      <c r="J19" s="559"/>
      <c r="O19" s="1703"/>
      <c r="P19" s="1704"/>
      <c r="Q19" s="1706" t="str">
        <f>IF(基本情報入力シート!E53="","",基本情報入力シート!E53)</f>
        <v/>
      </c>
      <c r="R19" s="1706"/>
      <c r="S19" s="1706"/>
      <c r="T19" s="1706"/>
      <c r="U19" s="1706"/>
      <c r="V19" s="1706"/>
      <c r="W19" s="1706"/>
      <c r="X19" s="1706"/>
      <c r="AE19" s="559"/>
      <c r="AF19" s="559"/>
      <c r="AG19" s="559"/>
      <c r="AH19" s="559"/>
      <c r="AI19" s="559"/>
      <c r="AJ19" s="559"/>
      <c r="AO19" s="1703"/>
      <c r="AP19" s="1704"/>
      <c r="AQ19" s="1706" t="s">
        <v>900</v>
      </c>
      <c r="AR19" s="1706"/>
      <c r="AS19" s="1706"/>
      <c r="AT19" s="1706"/>
      <c r="AU19" s="1706"/>
      <c r="AV19" s="1706"/>
      <c r="AW19" s="1706"/>
      <c r="AX19" s="1706"/>
    </row>
    <row r="20" spans="3:50" ht="12.5" customHeight="1">
      <c r="D20" s="559"/>
      <c r="E20" s="559"/>
      <c r="F20" s="559"/>
      <c r="G20" s="559"/>
      <c r="H20" s="559"/>
      <c r="I20" s="559"/>
      <c r="J20" s="559"/>
      <c r="O20" s="1703" t="s">
        <v>345</v>
      </c>
      <c r="P20" s="1704"/>
      <c r="Q20" s="1706" t="str">
        <f>IF(基本情報入力シート!E51="","",基本情報入力シート!E51)</f>
        <v/>
      </c>
      <c r="R20" s="1706"/>
      <c r="S20" s="1706"/>
      <c r="T20" s="1706"/>
      <c r="U20" s="1706"/>
      <c r="V20" s="1706"/>
      <c r="W20" s="1706"/>
      <c r="X20" s="1706"/>
      <c r="Y20" s="560"/>
      <c r="AD20" s="559"/>
      <c r="AE20" s="559"/>
      <c r="AF20" s="559"/>
      <c r="AG20" s="559"/>
      <c r="AH20" s="559"/>
      <c r="AI20" s="559"/>
      <c r="AJ20" s="559"/>
      <c r="AO20" s="1703" t="s">
        <v>345</v>
      </c>
      <c r="AP20" s="1704"/>
      <c r="AQ20" s="1706" t="s">
        <v>592</v>
      </c>
      <c r="AR20" s="1706"/>
      <c r="AS20" s="1706"/>
      <c r="AT20" s="1706"/>
      <c r="AU20" s="1706"/>
      <c r="AV20" s="1706"/>
      <c r="AW20" s="1706"/>
      <c r="AX20" s="1706"/>
    </row>
    <row r="21" spans="3:50" ht="28" customHeight="1">
      <c r="O21" s="1707" t="s">
        <v>521</v>
      </c>
      <c r="P21" s="1707"/>
      <c r="Q21" s="1708" t="str">
        <f>IF(基本情報入力シート!E54="","",基本情報入力シート!E54)</f>
        <v/>
      </c>
      <c r="R21" s="1708"/>
      <c r="S21" s="1708"/>
      <c r="T21" s="1708" t="str">
        <f>IF(基本情報入力シート!E55="","",基本情報入力シート!E55)</f>
        <v/>
      </c>
      <c r="U21" s="1708" t="str">
        <f>IF(基本情報入力シート!E56="","",基本情報入力シート!E56)</f>
        <v/>
      </c>
      <c r="V21" s="1708"/>
      <c r="W21" s="1708"/>
      <c r="X21" s="1708"/>
      <c r="AO21" s="1707" t="s">
        <v>521</v>
      </c>
      <c r="AP21" s="1707"/>
      <c r="AQ21" s="1708" t="s">
        <v>713</v>
      </c>
      <c r="AR21" s="1708"/>
      <c r="AS21" s="1708"/>
      <c r="AT21" s="1708" t="s">
        <v>901</v>
      </c>
      <c r="AU21" s="1708" t="s">
        <v>902</v>
      </c>
      <c r="AV21" s="1708"/>
      <c r="AW21" s="1708"/>
      <c r="AX21" s="1708"/>
    </row>
    <row r="22" spans="3:50" ht="10" customHeight="1">
      <c r="P22" s="559"/>
      <c r="Q22" s="559"/>
      <c r="R22" s="570"/>
      <c r="S22" s="570"/>
      <c r="T22" s="570"/>
      <c r="U22" s="570"/>
      <c r="V22" s="570"/>
      <c r="W22" s="570"/>
      <c r="X22" s="570"/>
      <c r="AP22" s="559"/>
      <c r="AQ22" s="559"/>
      <c r="AR22" s="570"/>
      <c r="AS22" s="570"/>
      <c r="AT22" s="570"/>
      <c r="AU22" s="570"/>
      <c r="AV22" s="570"/>
      <c r="AW22" s="570"/>
      <c r="AX22" s="570"/>
    </row>
    <row r="23" spans="3:50" ht="38.5" customHeight="1">
      <c r="C23" s="1709" t="s">
        <v>683</v>
      </c>
      <c r="D23" s="1710"/>
      <c r="E23" s="1710"/>
      <c r="F23" s="1710"/>
      <c r="G23" s="1710"/>
      <c r="H23" s="1710"/>
      <c r="I23" s="1710"/>
      <c r="J23" s="1710"/>
      <c r="K23" s="1710"/>
      <c r="L23" s="1710"/>
      <c r="M23" s="1710"/>
      <c r="N23" s="1710"/>
      <c r="O23" s="1710"/>
      <c r="P23" s="1710"/>
      <c r="Q23" s="1710"/>
      <c r="R23" s="1710"/>
      <c r="S23" s="1710"/>
      <c r="T23" s="1710"/>
      <c r="U23" s="1710"/>
      <c r="V23" s="1710"/>
      <c r="W23" s="1710"/>
      <c r="X23" s="1710"/>
      <c r="AC23" s="1709" t="s">
        <v>683</v>
      </c>
      <c r="AD23" s="1710"/>
      <c r="AE23" s="1710"/>
      <c r="AF23" s="1710"/>
      <c r="AG23" s="1710"/>
      <c r="AH23" s="1710"/>
      <c r="AI23" s="1710"/>
      <c r="AJ23" s="1710"/>
      <c r="AK23" s="1710"/>
      <c r="AL23" s="1710"/>
      <c r="AM23" s="1710"/>
      <c r="AN23" s="1710"/>
      <c r="AO23" s="1710"/>
      <c r="AP23" s="1710"/>
      <c r="AQ23" s="1710"/>
      <c r="AR23" s="1710"/>
      <c r="AS23" s="1710"/>
      <c r="AT23" s="1710"/>
      <c r="AU23" s="1710"/>
      <c r="AV23" s="1710"/>
      <c r="AW23" s="1710"/>
      <c r="AX23" s="1710"/>
    </row>
    <row r="24" spans="3:50" ht="8" customHeight="1"/>
    <row r="25" spans="3:50" ht="18" customHeight="1">
      <c r="C25" s="571" t="s">
        <v>61</v>
      </c>
      <c r="D25" s="188" t="str">
        <f>IF(交付決定後入力シート!R10="","",交付決定後入力シート!R10)</f>
        <v/>
      </c>
      <c r="E25" s="572" t="s">
        <v>338</v>
      </c>
      <c r="F25" s="188" t="str">
        <f>IF(交付決定後入力シート!T10="","",交付決定後入力シート!T10)</f>
        <v/>
      </c>
      <c r="G25" s="572" t="s">
        <v>339</v>
      </c>
      <c r="H25" s="188" t="str">
        <f>IF(交付決定後入力シート!V10="","",交付決定後入力シート!V10)</f>
        <v/>
      </c>
      <c r="I25" s="572" t="s">
        <v>348</v>
      </c>
      <c r="J25" s="188" t="str">
        <f>IF(交付決定後入力シート!Q9="","",交付決定後入力シート!Q9)</f>
        <v/>
      </c>
      <c r="K25" s="1711" t="s">
        <v>630</v>
      </c>
      <c r="L25" s="1711"/>
      <c r="M25" s="573" t="str">
        <f>IF(交付決定後入力シート!U9="","",交付決定後入力シート!U9)</f>
        <v/>
      </c>
      <c r="N25" s="559" t="s">
        <v>529</v>
      </c>
      <c r="O25" s="559"/>
      <c r="P25" s="559"/>
      <c r="Q25" s="559"/>
      <c r="R25" s="559"/>
      <c r="S25" s="559"/>
      <c r="T25" s="559"/>
      <c r="U25" s="559"/>
      <c r="X25" s="560"/>
      <c r="Y25" s="559"/>
      <c r="Z25" s="559"/>
      <c r="AC25" s="571" t="s">
        <v>61</v>
      </c>
      <c r="AD25" s="188">
        <v>6</v>
      </c>
      <c r="AE25" s="572" t="s">
        <v>338</v>
      </c>
      <c r="AF25" s="188">
        <v>6</v>
      </c>
      <c r="AG25" s="572" t="s">
        <v>339</v>
      </c>
      <c r="AH25" s="188">
        <v>6</v>
      </c>
      <c r="AI25" s="572" t="s">
        <v>348</v>
      </c>
      <c r="AJ25" s="188">
        <v>6</v>
      </c>
      <c r="AK25" s="1711" t="s">
        <v>630</v>
      </c>
      <c r="AL25" s="1711"/>
      <c r="AM25" s="573">
        <v>1234</v>
      </c>
      <c r="AN25" s="559" t="s">
        <v>529</v>
      </c>
      <c r="AO25" s="559"/>
      <c r="AP25" s="559"/>
      <c r="AQ25" s="559"/>
      <c r="AR25" s="559"/>
      <c r="AS25" s="559"/>
      <c r="AT25" s="559"/>
      <c r="AU25" s="559"/>
      <c r="AX25" s="560"/>
    </row>
    <row r="26" spans="3:50" ht="42" customHeight="1">
      <c r="C26" s="1688" t="s">
        <v>684</v>
      </c>
      <c r="D26" s="1688"/>
      <c r="E26" s="1688"/>
      <c r="F26" s="1688"/>
      <c r="G26" s="1688"/>
      <c r="H26" s="1688"/>
      <c r="I26" s="1688"/>
      <c r="J26" s="1688"/>
      <c r="K26" s="1688"/>
      <c r="L26" s="1688"/>
      <c r="M26" s="1688"/>
      <c r="N26" s="1688"/>
      <c r="O26" s="1688"/>
      <c r="P26" s="1688"/>
      <c r="Q26" s="1688"/>
      <c r="R26" s="1688"/>
      <c r="S26" s="1688"/>
      <c r="T26" s="1688"/>
      <c r="U26" s="1688"/>
      <c r="V26" s="1688"/>
      <c r="W26" s="1688"/>
      <c r="X26" s="1688"/>
      <c r="AC26" s="1688" t="s">
        <v>684</v>
      </c>
      <c r="AD26" s="1688"/>
      <c r="AE26" s="1688"/>
      <c r="AF26" s="1688"/>
      <c r="AG26" s="1688"/>
      <c r="AH26" s="1688"/>
      <c r="AI26" s="1688"/>
      <c r="AJ26" s="1688"/>
      <c r="AK26" s="1688"/>
      <c r="AL26" s="1688"/>
      <c r="AM26" s="1688"/>
      <c r="AN26" s="1688"/>
      <c r="AO26" s="1688"/>
      <c r="AP26" s="1688"/>
      <c r="AQ26" s="1688"/>
      <c r="AR26" s="1688"/>
      <c r="AS26" s="1688"/>
      <c r="AT26" s="1688"/>
      <c r="AU26" s="1688"/>
      <c r="AV26" s="1688"/>
      <c r="AW26" s="1688"/>
      <c r="AX26" s="1688"/>
    </row>
    <row r="27" spans="3:50" ht="17" customHeight="1">
      <c r="C27" s="1689" t="s">
        <v>351</v>
      </c>
      <c r="D27" s="1689"/>
      <c r="E27" s="1689"/>
      <c r="F27" s="1689"/>
      <c r="G27" s="1689"/>
      <c r="H27" s="1689"/>
      <c r="I27" s="1689"/>
      <c r="J27" s="1689"/>
      <c r="K27" s="1689"/>
      <c r="L27" s="1689"/>
      <c r="M27" s="1689"/>
      <c r="N27" s="1689"/>
      <c r="O27" s="1689"/>
      <c r="P27" s="1689"/>
      <c r="Q27" s="1689"/>
      <c r="R27" s="1689"/>
      <c r="S27" s="1689"/>
      <c r="T27" s="1689"/>
      <c r="U27" s="1689"/>
      <c r="V27" s="1689"/>
      <c r="W27" s="1689"/>
      <c r="X27" s="1689"/>
      <c r="AC27" s="1689" t="s">
        <v>351</v>
      </c>
      <c r="AD27" s="1689"/>
      <c r="AE27" s="1689"/>
      <c r="AF27" s="1689"/>
      <c r="AG27" s="1689"/>
      <c r="AH27" s="1689"/>
      <c r="AI27" s="1689"/>
      <c r="AJ27" s="1689"/>
      <c r="AK27" s="1689"/>
      <c r="AL27" s="1689"/>
      <c r="AM27" s="1689"/>
      <c r="AN27" s="1689"/>
      <c r="AO27" s="1689"/>
      <c r="AP27" s="1689"/>
      <c r="AQ27" s="1689"/>
      <c r="AR27" s="1689"/>
      <c r="AS27" s="1689"/>
      <c r="AT27" s="1689"/>
      <c r="AU27" s="1689"/>
      <c r="AV27" s="1689"/>
      <c r="AW27" s="1689"/>
      <c r="AX27" s="1689"/>
    </row>
    <row r="28" spans="3:50" ht="26" customHeight="1">
      <c r="C28" s="1690" t="s">
        <v>352</v>
      </c>
      <c r="D28" s="1691"/>
      <c r="E28" s="1691"/>
      <c r="F28" s="1691"/>
      <c r="G28" s="1691"/>
      <c r="H28" s="1692"/>
      <c r="I28" s="1693" t="s">
        <v>475</v>
      </c>
      <c r="J28" s="1693"/>
      <c r="K28" s="1693"/>
      <c r="L28" s="1691" t="str">
        <f>IF(交付決定後入力シート!E26="","",交付決定後入力シート!E26)</f>
        <v/>
      </c>
      <c r="M28" s="1691"/>
      <c r="N28" s="1691"/>
      <c r="O28" s="1691"/>
      <c r="P28" s="1691"/>
      <c r="Q28" s="1691"/>
      <c r="R28" s="1691"/>
      <c r="S28" s="1691"/>
      <c r="T28" s="1691"/>
      <c r="U28" s="1691"/>
      <c r="V28" s="1691"/>
      <c r="W28" s="1691"/>
      <c r="X28" s="1692"/>
      <c r="AC28" s="1690" t="s">
        <v>352</v>
      </c>
      <c r="AD28" s="1691"/>
      <c r="AE28" s="1691"/>
      <c r="AF28" s="1691"/>
      <c r="AG28" s="1691"/>
      <c r="AH28" s="1692"/>
      <c r="AI28" s="1693" t="s">
        <v>475</v>
      </c>
      <c r="AJ28" s="1693"/>
      <c r="AK28" s="1693"/>
      <c r="AL28" s="1691" t="s">
        <v>903</v>
      </c>
      <c r="AM28" s="1691"/>
      <c r="AN28" s="1691"/>
      <c r="AO28" s="1691"/>
      <c r="AP28" s="1691"/>
      <c r="AQ28" s="1691"/>
      <c r="AR28" s="1691"/>
      <c r="AS28" s="1691"/>
      <c r="AT28" s="1691"/>
      <c r="AU28" s="1691"/>
      <c r="AV28" s="1691"/>
      <c r="AW28" s="1691"/>
      <c r="AX28" s="1692"/>
    </row>
    <row r="29" spans="3:50" s="188" customFormat="1" ht="45" customHeight="1">
      <c r="C29" s="1184" t="s">
        <v>522</v>
      </c>
      <c r="D29" s="1185"/>
      <c r="E29" s="1185"/>
      <c r="F29" s="1185"/>
      <c r="G29" s="1185"/>
      <c r="H29" s="1694"/>
      <c r="I29" s="1698"/>
      <c r="J29" s="1699"/>
      <c r="K29" s="1699"/>
      <c r="L29" s="1699"/>
      <c r="M29" s="1699"/>
      <c r="N29" s="1699"/>
      <c r="O29" s="1699"/>
      <c r="P29" s="1699"/>
      <c r="Q29" s="1699"/>
      <c r="R29" s="1699"/>
      <c r="S29" s="1699"/>
      <c r="T29" s="1699"/>
      <c r="U29" s="1699"/>
      <c r="V29" s="1699"/>
      <c r="W29" s="1699"/>
      <c r="X29" s="1700"/>
      <c r="AC29" s="1184" t="s">
        <v>522</v>
      </c>
      <c r="AD29" s="1185"/>
      <c r="AE29" s="1185"/>
      <c r="AF29" s="1185"/>
      <c r="AG29" s="1185"/>
      <c r="AH29" s="1694"/>
      <c r="AI29" s="1695"/>
      <c r="AJ29" s="1696"/>
      <c r="AK29" s="1696"/>
      <c r="AL29" s="1696"/>
      <c r="AM29" s="1696"/>
      <c r="AN29" s="1696"/>
      <c r="AO29" s="1696"/>
      <c r="AP29" s="1696"/>
      <c r="AQ29" s="1696"/>
      <c r="AR29" s="1696"/>
      <c r="AS29" s="1696"/>
      <c r="AT29" s="1696"/>
      <c r="AU29" s="1696"/>
      <c r="AV29" s="1696"/>
      <c r="AW29" s="1696"/>
      <c r="AX29" s="1697"/>
    </row>
    <row r="30" spans="3:50" s="188" customFormat="1" ht="23" customHeight="1">
      <c r="C30" s="1121" t="s">
        <v>681</v>
      </c>
      <c r="D30" s="1122"/>
      <c r="E30" s="1122"/>
      <c r="F30" s="1122"/>
      <c r="G30" s="1122"/>
      <c r="H30" s="1123"/>
      <c r="I30" s="1677"/>
      <c r="J30" s="1678"/>
      <c r="K30" s="1678"/>
      <c r="L30" s="1678"/>
      <c r="M30" s="1678"/>
      <c r="N30" s="1678"/>
      <c r="O30" s="1678"/>
      <c r="P30" s="1678"/>
      <c r="Q30" s="1678"/>
      <c r="R30" s="1678"/>
      <c r="S30" s="1678"/>
      <c r="T30" s="1678"/>
      <c r="U30" s="1678"/>
      <c r="V30" s="1678"/>
      <c r="W30" s="1678"/>
      <c r="X30" s="1679"/>
      <c r="AC30" s="1121" t="s">
        <v>681</v>
      </c>
      <c r="AD30" s="1122"/>
      <c r="AE30" s="1122"/>
      <c r="AF30" s="1122"/>
      <c r="AG30" s="1122"/>
      <c r="AH30" s="1123"/>
      <c r="AI30" s="1721" t="s">
        <v>676</v>
      </c>
      <c r="AJ30" s="1722"/>
      <c r="AK30" s="1722"/>
      <c r="AL30" s="1722"/>
      <c r="AM30" s="1722"/>
      <c r="AN30" s="1722"/>
      <c r="AO30" s="1722"/>
      <c r="AP30" s="1722"/>
      <c r="AQ30" s="1722"/>
      <c r="AR30" s="1722"/>
      <c r="AS30" s="1722"/>
      <c r="AT30" s="1722"/>
      <c r="AU30" s="1722"/>
      <c r="AV30" s="1722"/>
      <c r="AW30" s="1722"/>
      <c r="AX30" s="1723"/>
    </row>
    <row r="31" spans="3:50" s="188" customFormat="1" ht="24.5" customHeight="1">
      <c r="C31" s="1661" t="s">
        <v>523</v>
      </c>
      <c r="D31" s="1225" t="s">
        <v>524</v>
      </c>
      <c r="E31" s="1225"/>
      <c r="F31" s="1225"/>
      <c r="G31" s="1225"/>
      <c r="H31" s="1225"/>
      <c r="I31" s="1701"/>
      <c r="J31" s="1684"/>
      <c r="K31" s="1684"/>
      <c r="L31" s="1684"/>
      <c r="M31" s="1684"/>
      <c r="N31" s="1684"/>
      <c r="O31" s="1684"/>
      <c r="P31" s="1684"/>
      <c r="Q31" s="1684"/>
      <c r="R31" s="1684"/>
      <c r="S31" s="1684"/>
      <c r="T31" s="1684"/>
      <c r="U31" s="1684"/>
      <c r="V31" s="1684"/>
      <c r="W31" s="1684"/>
      <c r="X31" s="1702"/>
      <c r="AC31" s="1661" t="s">
        <v>523</v>
      </c>
      <c r="AD31" s="1225" t="s">
        <v>524</v>
      </c>
      <c r="AE31" s="1225"/>
      <c r="AF31" s="1225"/>
      <c r="AG31" s="1225"/>
      <c r="AH31" s="1225"/>
      <c r="AI31" s="1724"/>
      <c r="AJ31" s="1725"/>
      <c r="AK31" s="1725"/>
      <c r="AL31" s="1725"/>
      <c r="AM31" s="1725"/>
      <c r="AN31" s="1725"/>
      <c r="AO31" s="1725"/>
      <c r="AP31" s="1725"/>
      <c r="AQ31" s="1725"/>
      <c r="AR31" s="1725"/>
      <c r="AS31" s="1725"/>
      <c r="AT31" s="1725"/>
      <c r="AU31" s="1725"/>
      <c r="AV31" s="1725"/>
      <c r="AW31" s="1725"/>
      <c r="AX31" s="1726"/>
    </row>
    <row r="32" spans="3:50" s="188" customFormat="1" ht="24.5" customHeight="1">
      <c r="C32" s="1662"/>
      <c r="D32" s="1659" t="s">
        <v>525</v>
      </c>
      <c r="E32" s="1659"/>
      <c r="F32" s="1659"/>
      <c r="G32" s="1659"/>
      <c r="H32" s="1659"/>
      <c r="I32" s="1677"/>
      <c r="J32" s="1678"/>
      <c r="K32" s="1678"/>
      <c r="L32" s="1678"/>
      <c r="M32" s="1678"/>
      <c r="N32" s="1678"/>
      <c r="O32" s="1678"/>
      <c r="P32" s="1678"/>
      <c r="Q32" s="1678"/>
      <c r="R32" s="1678"/>
      <c r="S32" s="1678"/>
      <c r="T32" s="1678"/>
      <c r="U32" s="1678"/>
      <c r="V32" s="1678"/>
      <c r="W32" s="1678"/>
      <c r="X32" s="1679"/>
      <c r="AC32" s="1662"/>
      <c r="AD32" s="1659" t="s">
        <v>525</v>
      </c>
      <c r="AE32" s="1659"/>
      <c r="AF32" s="1659"/>
      <c r="AG32" s="1659"/>
      <c r="AH32" s="1659"/>
      <c r="AI32" s="1721"/>
      <c r="AJ32" s="1722"/>
      <c r="AK32" s="1722"/>
      <c r="AL32" s="1722"/>
      <c r="AM32" s="1722"/>
      <c r="AN32" s="1722"/>
      <c r="AO32" s="1722"/>
      <c r="AP32" s="1722"/>
      <c r="AQ32" s="1722"/>
      <c r="AR32" s="1722"/>
      <c r="AS32" s="1722"/>
      <c r="AT32" s="1722"/>
      <c r="AU32" s="1722"/>
      <c r="AV32" s="1722"/>
      <c r="AW32" s="1722"/>
      <c r="AX32" s="1723"/>
    </row>
    <row r="33" spans="3:50" s="188" customFormat="1" ht="24.5" customHeight="1">
      <c r="C33" s="1662"/>
      <c r="D33" s="1135" t="s">
        <v>526</v>
      </c>
      <c r="E33" s="1135"/>
      <c r="F33" s="1135"/>
      <c r="G33" s="1135"/>
      <c r="H33" s="1135"/>
      <c r="I33" s="1680"/>
      <c r="J33" s="1666"/>
      <c r="K33" s="1666"/>
      <c r="L33" s="1666"/>
      <c r="M33" s="1666"/>
      <c r="N33" s="1666"/>
      <c r="O33" s="1666"/>
      <c r="P33" s="1666"/>
      <c r="Q33" s="1666"/>
      <c r="R33" s="1666"/>
      <c r="S33" s="1666"/>
      <c r="T33" s="1666"/>
      <c r="U33" s="1666"/>
      <c r="V33" s="1666"/>
      <c r="W33" s="1666"/>
      <c r="X33" s="1667"/>
      <c r="AC33" s="1662"/>
      <c r="AD33" s="1135" t="s">
        <v>526</v>
      </c>
      <c r="AE33" s="1135"/>
      <c r="AF33" s="1135"/>
      <c r="AG33" s="1135"/>
      <c r="AH33" s="1135"/>
      <c r="AI33" s="1665"/>
      <c r="AJ33" s="1727"/>
      <c r="AK33" s="1727"/>
      <c r="AL33" s="1727"/>
      <c r="AM33" s="1727"/>
      <c r="AN33" s="1727"/>
      <c r="AO33" s="1727"/>
      <c r="AP33" s="1727"/>
      <c r="AQ33" s="1727"/>
      <c r="AR33" s="1727"/>
      <c r="AS33" s="1727"/>
      <c r="AT33" s="1727"/>
      <c r="AU33" s="1727"/>
      <c r="AV33" s="1727"/>
      <c r="AW33" s="1727"/>
      <c r="AX33" s="1728"/>
    </row>
    <row r="34" spans="3:50" s="188" customFormat="1" ht="15" customHeight="1">
      <c r="C34" s="1663"/>
      <c r="D34" s="1660" t="s">
        <v>680</v>
      </c>
      <c r="E34" s="1660"/>
      <c r="F34" s="1660"/>
      <c r="G34" s="1660"/>
      <c r="H34" s="1038"/>
      <c r="I34" s="1664" t="s">
        <v>634</v>
      </c>
      <c r="J34" s="1664"/>
      <c r="K34" s="1665"/>
      <c r="L34" s="1666"/>
      <c r="M34" s="1666"/>
      <c r="N34" s="1666"/>
      <c r="O34" s="1666"/>
      <c r="P34" s="1666"/>
      <c r="Q34" s="1666"/>
      <c r="R34" s="1666"/>
      <c r="S34" s="1666"/>
      <c r="T34" s="1666"/>
      <c r="U34" s="1666"/>
      <c r="V34" s="1666"/>
      <c r="W34" s="1666"/>
      <c r="X34" s="1667"/>
      <c r="AC34" s="1663"/>
      <c r="AD34" s="1660" t="s">
        <v>680</v>
      </c>
      <c r="AE34" s="1660"/>
      <c r="AF34" s="1660"/>
      <c r="AG34" s="1660"/>
      <c r="AH34" s="1038"/>
      <c r="AI34" s="1664" t="s">
        <v>634</v>
      </c>
      <c r="AJ34" s="1664"/>
      <c r="AK34" s="1665"/>
      <c r="AL34" s="1727"/>
      <c r="AM34" s="1727"/>
      <c r="AN34" s="1727"/>
      <c r="AO34" s="1727"/>
      <c r="AP34" s="1727"/>
      <c r="AQ34" s="1727"/>
      <c r="AR34" s="1727"/>
      <c r="AS34" s="1727"/>
      <c r="AT34" s="1727"/>
      <c r="AU34" s="1727"/>
      <c r="AV34" s="1727"/>
      <c r="AW34" s="1727"/>
      <c r="AX34" s="1728"/>
    </row>
    <row r="35" spans="3:50" s="188" customFormat="1" ht="15" customHeight="1">
      <c r="C35" s="1663"/>
      <c r="D35" s="1660"/>
      <c r="E35" s="1660"/>
      <c r="F35" s="1660"/>
      <c r="G35" s="1660"/>
      <c r="H35" s="1038"/>
      <c r="I35" s="1668" t="s">
        <v>635</v>
      </c>
      <c r="J35" s="1668"/>
      <c r="K35" s="1669"/>
      <c r="L35" s="1670"/>
      <c r="M35" s="1671"/>
      <c r="N35" s="1671"/>
      <c r="O35" s="1671"/>
      <c r="P35" s="1671"/>
      <c r="Q35" s="1671"/>
      <c r="R35" s="1671"/>
      <c r="S35" s="1671"/>
      <c r="T35" s="1671"/>
      <c r="U35" s="1671"/>
      <c r="V35" s="1671"/>
      <c r="W35" s="1671"/>
      <c r="X35" s="1671"/>
      <c r="AC35" s="1663"/>
      <c r="AD35" s="1660"/>
      <c r="AE35" s="1660"/>
      <c r="AF35" s="1660"/>
      <c r="AG35" s="1660"/>
      <c r="AH35" s="1038"/>
      <c r="AI35" s="1668" t="s">
        <v>635</v>
      </c>
      <c r="AJ35" s="1668"/>
      <c r="AK35" s="1669"/>
      <c r="AL35" s="1729"/>
      <c r="AM35" s="1668"/>
      <c r="AN35" s="1668"/>
      <c r="AO35" s="1668"/>
      <c r="AP35" s="1668"/>
      <c r="AQ35" s="1668"/>
      <c r="AR35" s="1668"/>
      <c r="AS35" s="1668"/>
      <c r="AT35" s="1668"/>
      <c r="AU35" s="1668"/>
      <c r="AV35" s="1668"/>
      <c r="AW35" s="1668"/>
      <c r="AX35" s="1668"/>
    </row>
    <row r="36" spans="3:50" s="188" customFormat="1" ht="15" customHeight="1">
      <c r="C36" s="1663"/>
      <c r="D36" s="1660"/>
      <c r="E36" s="1660"/>
      <c r="F36" s="1660"/>
      <c r="G36" s="1660"/>
      <c r="H36" s="1038"/>
      <c r="I36" s="1668" t="s">
        <v>694</v>
      </c>
      <c r="J36" s="1668"/>
      <c r="K36" s="1669"/>
      <c r="L36" s="1670"/>
      <c r="M36" s="1671"/>
      <c r="N36" s="1671"/>
      <c r="O36" s="1671"/>
      <c r="P36" s="1671"/>
      <c r="Q36" s="1671"/>
      <c r="R36" s="1671"/>
      <c r="S36" s="1671"/>
      <c r="T36" s="1671"/>
      <c r="U36" s="1671"/>
      <c r="V36" s="1671"/>
      <c r="W36" s="1671"/>
      <c r="X36" s="1671"/>
      <c r="AC36" s="1663"/>
      <c r="AD36" s="1660"/>
      <c r="AE36" s="1660"/>
      <c r="AF36" s="1660"/>
      <c r="AG36" s="1660"/>
      <c r="AH36" s="1038"/>
      <c r="AI36" s="1668" t="s">
        <v>694</v>
      </c>
      <c r="AJ36" s="1668"/>
      <c r="AK36" s="1669"/>
      <c r="AL36" s="1729"/>
      <c r="AM36" s="1668"/>
      <c r="AN36" s="1668"/>
      <c r="AO36" s="1668"/>
      <c r="AP36" s="1668"/>
      <c r="AQ36" s="1668"/>
      <c r="AR36" s="1668"/>
      <c r="AS36" s="1668"/>
      <c r="AT36" s="1668"/>
      <c r="AU36" s="1668"/>
      <c r="AV36" s="1668"/>
      <c r="AW36" s="1668"/>
      <c r="AX36" s="1668"/>
    </row>
    <row r="37" spans="3:50" s="188" customFormat="1" ht="15" customHeight="1">
      <c r="C37" s="1663"/>
      <c r="D37" s="1660"/>
      <c r="E37" s="1660"/>
      <c r="F37" s="1660"/>
      <c r="G37" s="1660"/>
      <c r="H37" s="1038"/>
      <c r="I37" s="1672" t="s">
        <v>636</v>
      </c>
      <c r="J37" s="1672"/>
      <c r="K37" s="1673"/>
      <c r="L37" s="1687"/>
      <c r="M37" s="1687"/>
      <c r="N37" s="1687"/>
      <c r="O37" s="1687"/>
      <c r="P37" s="1687"/>
      <c r="Q37" s="1687"/>
      <c r="R37" s="1687"/>
      <c r="S37" s="1687"/>
      <c r="T37" s="1687"/>
      <c r="U37" s="1687"/>
      <c r="V37" s="1687"/>
      <c r="W37" s="1687"/>
      <c r="X37" s="201" t="s">
        <v>637</v>
      </c>
      <c r="AC37" s="1663"/>
      <c r="AD37" s="1660"/>
      <c r="AE37" s="1660"/>
      <c r="AF37" s="1660"/>
      <c r="AG37" s="1660"/>
      <c r="AH37" s="1038"/>
      <c r="AI37" s="1672" t="s">
        <v>636</v>
      </c>
      <c r="AJ37" s="1672"/>
      <c r="AK37" s="1673"/>
      <c r="AL37" s="1730"/>
      <c r="AM37" s="1730"/>
      <c r="AN37" s="1730"/>
      <c r="AO37" s="1730"/>
      <c r="AP37" s="1730"/>
      <c r="AQ37" s="1730"/>
      <c r="AR37" s="1730"/>
      <c r="AS37" s="1730"/>
      <c r="AT37" s="1730"/>
      <c r="AU37" s="1730"/>
      <c r="AV37" s="1730"/>
      <c r="AW37" s="1730"/>
      <c r="AX37" s="201" t="s">
        <v>637</v>
      </c>
    </row>
    <row r="38" spans="3:50" s="188" customFormat="1" ht="15" customHeight="1">
      <c r="C38" s="1663"/>
      <c r="D38" s="1660"/>
      <c r="E38" s="1660"/>
      <c r="F38" s="1660"/>
      <c r="G38" s="1660"/>
      <c r="H38" s="1038"/>
      <c r="I38" s="1685" t="s">
        <v>695</v>
      </c>
      <c r="J38" s="1685"/>
      <c r="K38" s="1686"/>
      <c r="L38" s="1684"/>
      <c r="M38" s="1684"/>
      <c r="N38" s="1684"/>
      <c r="O38" s="1684"/>
      <c r="P38" s="1684"/>
      <c r="Q38" s="1684"/>
      <c r="R38" s="1684"/>
      <c r="S38" s="1684"/>
      <c r="T38" s="1684"/>
      <c r="U38" s="1684"/>
      <c r="V38" s="1684"/>
      <c r="W38" s="1684"/>
      <c r="X38" s="202" t="s">
        <v>637</v>
      </c>
      <c r="AC38" s="1663"/>
      <c r="AD38" s="1660"/>
      <c r="AE38" s="1660"/>
      <c r="AF38" s="1660"/>
      <c r="AG38" s="1660"/>
      <c r="AH38" s="1038"/>
      <c r="AI38" s="1685" t="s">
        <v>695</v>
      </c>
      <c r="AJ38" s="1685"/>
      <c r="AK38" s="1686"/>
      <c r="AL38" s="1725"/>
      <c r="AM38" s="1725"/>
      <c r="AN38" s="1725"/>
      <c r="AO38" s="1725"/>
      <c r="AP38" s="1725"/>
      <c r="AQ38" s="1725"/>
      <c r="AR38" s="1725"/>
      <c r="AS38" s="1725"/>
      <c r="AT38" s="1725"/>
      <c r="AU38" s="1725"/>
      <c r="AV38" s="1725"/>
      <c r="AW38" s="1725"/>
      <c r="AX38" s="202" t="s">
        <v>637</v>
      </c>
    </row>
    <row r="39" spans="3:50" s="188" customFormat="1" ht="6.5" customHeight="1"/>
    <row r="40" spans="3:50" s="188" customFormat="1" ht="18" customHeight="1">
      <c r="C40" s="1657" t="s">
        <v>527</v>
      </c>
      <c r="D40" s="1658"/>
      <c r="E40" s="1658"/>
      <c r="F40" s="1658"/>
      <c r="G40" s="1658"/>
      <c r="H40" s="1658"/>
      <c r="I40" s="1659" t="s">
        <v>8</v>
      </c>
      <c r="J40" s="1659"/>
      <c r="K40" s="1659"/>
      <c r="L40" s="1659"/>
      <c r="M40" s="1674"/>
      <c r="N40" s="1675"/>
      <c r="O40" s="1675"/>
      <c r="P40" s="1675"/>
      <c r="Q40" s="1675"/>
      <c r="R40" s="1675"/>
      <c r="S40" s="1675"/>
      <c r="T40" s="1675"/>
      <c r="U40" s="1675"/>
      <c r="V40" s="1675"/>
      <c r="W40" s="1675"/>
      <c r="X40" s="1676"/>
      <c r="AC40" s="1657" t="s">
        <v>527</v>
      </c>
      <c r="AD40" s="1658"/>
      <c r="AE40" s="1658"/>
      <c r="AF40" s="1658"/>
      <c r="AG40" s="1658"/>
      <c r="AH40" s="1658"/>
      <c r="AI40" s="1659" t="s">
        <v>8</v>
      </c>
      <c r="AJ40" s="1659"/>
      <c r="AK40" s="1659"/>
      <c r="AL40" s="1659"/>
      <c r="AM40" s="1718" t="s">
        <v>520</v>
      </c>
      <c r="AN40" s="1719"/>
      <c r="AO40" s="1719"/>
      <c r="AP40" s="1719"/>
      <c r="AQ40" s="1719"/>
      <c r="AR40" s="1719"/>
      <c r="AS40" s="1719"/>
      <c r="AT40" s="1719"/>
      <c r="AU40" s="1719"/>
      <c r="AV40" s="1719"/>
      <c r="AW40" s="1719"/>
      <c r="AX40" s="1720"/>
    </row>
    <row r="41" spans="3:50" s="188" customFormat="1" ht="19.25" customHeight="1">
      <c r="C41" s="1658"/>
      <c r="D41" s="1658"/>
      <c r="E41" s="1658"/>
      <c r="F41" s="1658"/>
      <c r="G41" s="1658"/>
      <c r="H41" s="1658"/>
      <c r="I41" s="1659" t="s">
        <v>9</v>
      </c>
      <c r="J41" s="1659"/>
      <c r="K41" s="1659"/>
      <c r="L41" s="1659"/>
      <c r="M41" s="1681"/>
      <c r="N41" s="1682"/>
      <c r="O41" s="1682"/>
      <c r="P41" s="1682"/>
      <c r="Q41" s="1682"/>
      <c r="R41" s="1682"/>
      <c r="S41" s="1682"/>
      <c r="T41" s="1682"/>
      <c r="U41" s="1682"/>
      <c r="V41" s="1682"/>
      <c r="W41" s="1682"/>
      <c r="X41" s="1683"/>
      <c r="AC41" s="1658"/>
      <c r="AD41" s="1658"/>
      <c r="AE41" s="1658"/>
      <c r="AF41" s="1658"/>
      <c r="AG41" s="1658"/>
      <c r="AH41" s="1658"/>
      <c r="AI41" s="1659" t="s">
        <v>9</v>
      </c>
      <c r="AJ41" s="1659"/>
      <c r="AK41" s="1659"/>
      <c r="AL41" s="1659"/>
      <c r="AM41" s="1731" t="s">
        <v>449</v>
      </c>
      <c r="AN41" s="1732"/>
      <c r="AO41" s="1732"/>
      <c r="AP41" s="1732"/>
      <c r="AQ41" s="1732"/>
      <c r="AR41" s="1732"/>
      <c r="AS41" s="1732"/>
      <c r="AT41" s="1732"/>
      <c r="AU41" s="1732"/>
      <c r="AV41" s="1732"/>
      <c r="AW41" s="1732"/>
      <c r="AX41" s="1733"/>
    </row>
    <row r="42" spans="3:50" s="188" customFormat="1" ht="19.25" customHeight="1">
      <c r="C42" s="1658"/>
      <c r="D42" s="1658"/>
      <c r="E42" s="1658"/>
      <c r="F42" s="1658"/>
      <c r="G42" s="1658"/>
      <c r="H42" s="1658"/>
      <c r="I42" s="1659" t="s">
        <v>11</v>
      </c>
      <c r="J42" s="1659"/>
      <c r="K42" s="1659"/>
      <c r="L42" s="1659"/>
      <c r="M42" s="1674"/>
      <c r="N42" s="1675"/>
      <c r="O42" s="1675"/>
      <c r="P42" s="1675"/>
      <c r="Q42" s="1675"/>
      <c r="R42" s="1675"/>
      <c r="S42" s="1675"/>
      <c r="T42" s="1675"/>
      <c r="U42" s="1675"/>
      <c r="V42" s="1675"/>
      <c r="W42" s="1675"/>
      <c r="X42" s="1676"/>
      <c r="AC42" s="1658"/>
      <c r="AD42" s="1658"/>
      <c r="AE42" s="1658"/>
      <c r="AF42" s="1658"/>
      <c r="AG42" s="1658"/>
      <c r="AH42" s="1658"/>
      <c r="AI42" s="1659" t="s">
        <v>11</v>
      </c>
      <c r="AJ42" s="1659"/>
      <c r="AK42" s="1659"/>
      <c r="AL42" s="1659"/>
      <c r="AM42" s="1718" t="s">
        <v>452</v>
      </c>
      <c r="AN42" s="1719"/>
      <c r="AO42" s="1719"/>
      <c r="AP42" s="1719"/>
      <c r="AQ42" s="1719"/>
      <c r="AR42" s="1719"/>
      <c r="AS42" s="1719"/>
      <c r="AT42" s="1719"/>
      <c r="AU42" s="1719"/>
      <c r="AV42" s="1719"/>
      <c r="AW42" s="1719"/>
      <c r="AX42" s="1720"/>
    </row>
    <row r="43" spans="3:50" s="188" customFormat="1" ht="19.25" customHeight="1">
      <c r="C43" s="1658"/>
      <c r="D43" s="1658"/>
      <c r="E43" s="1658"/>
      <c r="F43" s="1658"/>
      <c r="G43" s="1658"/>
      <c r="H43" s="1658"/>
      <c r="I43" s="1659" t="s">
        <v>12</v>
      </c>
      <c r="J43" s="1659"/>
      <c r="K43" s="1659"/>
      <c r="L43" s="1659"/>
      <c r="M43" s="1674"/>
      <c r="N43" s="1675"/>
      <c r="O43" s="1675"/>
      <c r="P43" s="1675"/>
      <c r="Q43" s="1675"/>
      <c r="R43" s="1675"/>
      <c r="S43" s="1675"/>
      <c r="T43" s="1675"/>
      <c r="U43" s="1675"/>
      <c r="V43" s="1675"/>
      <c r="W43" s="1675"/>
      <c r="X43" s="1676"/>
      <c r="AC43" s="1658"/>
      <c r="AD43" s="1658"/>
      <c r="AE43" s="1658"/>
      <c r="AF43" s="1658"/>
      <c r="AG43" s="1658"/>
      <c r="AH43" s="1658"/>
      <c r="AI43" s="1659" t="s">
        <v>12</v>
      </c>
      <c r="AJ43" s="1659"/>
      <c r="AK43" s="1659"/>
      <c r="AL43" s="1659"/>
      <c r="AM43" s="1718" t="s">
        <v>904</v>
      </c>
      <c r="AN43" s="1719"/>
      <c r="AO43" s="1719"/>
      <c r="AP43" s="1719"/>
      <c r="AQ43" s="1719"/>
      <c r="AR43" s="1719"/>
      <c r="AS43" s="1719"/>
      <c r="AT43" s="1719"/>
      <c r="AU43" s="1719"/>
      <c r="AV43" s="1719"/>
      <c r="AW43" s="1719"/>
      <c r="AX43" s="1720"/>
    </row>
    <row r="44" spans="3:50" s="188" customFormat="1" ht="19.25" customHeight="1">
      <c r="C44" s="1658"/>
      <c r="D44" s="1658"/>
      <c r="E44" s="1658"/>
      <c r="F44" s="1658"/>
      <c r="G44" s="1658"/>
      <c r="H44" s="1658"/>
      <c r="I44" s="1659" t="s">
        <v>10</v>
      </c>
      <c r="J44" s="1659"/>
      <c r="K44" s="1659"/>
      <c r="L44" s="1659"/>
      <c r="M44" s="1654"/>
      <c r="N44" s="1655"/>
      <c r="O44" s="1655"/>
      <c r="P44" s="1655"/>
      <c r="Q44" s="1655"/>
      <c r="R44" s="1655"/>
      <c r="S44" s="1655"/>
      <c r="T44" s="1655"/>
      <c r="U44" s="1655"/>
      <c r="V44" s="1655"/>
      <c r="W44" s="1655"/>
      <c r="X44" s="1656"/>
      <c r="AC44" s="1658"/>
      <c r="AD44" s="1658"/>
      <c r="AE44" s="1658"/>
      <c r="AF44" s="1658"/>
      <c r="AG44" s="1658"/>
      <c r="AH44" s="1658"/>
      <c r="AI44" s="1659" t="s">
        <v>10</v>
      </c>
      <c r="AJ44" s="1659"/>
      <c r="AK44" s="1659"/>
      <c r="AL44" s="1659"/>
      <c r="AM44" s="1734" t="s">
        <v>796</v>
      </c>
      <c r="AN44" s="1735"/>
      <c r="AO44" s="1735"/>
      <c r="AP44" s="1735"/>
      <c r="AQ44" s="1735"/>
      <c r="AR44" s="1735"/>
      <c r="AS44" s="1735"/>
      <c r="AT44" s="1735"/>
      <c r="AU44" s="1735"/>
      <c r="AV44" s="1735"/>
      <c r="AW44" s="1735"/>
      <c r="AX44" s="1736"/>
    </row>
    <row r="45" spans="3:50" s="188" customFormat="1" ht="19.25" customHeight="1">
      <c r="C45" s="1658"/>
      <c r="D45" s="1658"/>
      <c r="E45" s="1658"/>
      <c r="F45" s="1658"/>
      <c r="G45" s="1658"/>
      <c r="H45" s="1658"/>
      <c r="I45" s="1659" t="s">
        <v>13</v>
      </c>
      <c r="J45" s="1659"/>
      <c r="K45" s="1659"/>
      <c r="L45" s="1659"/>
      <c r="M45" s="1674"/>
      <c r="N45" s="1675"/>
      <c r="O45" s="1675"/>
      <c r="P45" s="1675"/>
      <c r="Q45" s="1675"/>
      <c r="R45" s="1675"/>
      <c r="S45" s="1675"/>
      <c r="T45" s="1675"/>
      <c r="U45" s="1675"/>
      <c r="V45" s="1675"/>
      <c r="W45" s="1675"/>
      <c r="X45" s="1676"/>
      <c r="AC45" s="1658"/>
      <c r="AD45" s="1658"/>
      <c r="AE45" s="1658"/>
      <c r="AF45" s="1658"/>
      <c r="AG45" s="1658"/>
      <c r="AH45" s="1658"/>
      <c r="AI45" s="1659" t="s">
        <v>13</v>
      </c>
      <c r="AJ45" s="1659"/>
      <c r="AK45" s="1659"/>
      <c r="AL45" s="1659"/>
      <c r="AM45" s="1718" t="s">
        <v>905</v>
      </c>
      <c r="AN45" s="1719"/>
      <c r="AO45" s="1719"/>
      <c r="AP45" s="1719"/>
      <c r="AQ45" s="1719"/>
      <c r="AR45" s="1719"/>
      <c r="AS45" s="1719"/>
      <c r="AT45" s="1719"/>
      <c r="AU45" s="1719"/>
      <c r="AV45" s="1719"/>
      <c r="AW45" s="1719"/>
      <c r="AX45" s="1720"/>
    </row>
    <row r="46" spans="3:50" s="188" customFormat="1" ht="19.25" customHeight="1">
      <c r="C46" s="188" t="s">
        <v>633</v>
      </c>
      <c r="AC46" s="188" t="s">
        <v>633</v>
      </c>
    </row>
  </sheetData>
  <sheetProtection algorithmName="SHA-512" hashValue="/Pq/pMKwbID5/3mYu7Is8n3s1tjiEMDCzBfUytenmCJud+oZOHnllYnC8u84Z+HRZdikm8CXvGKVV1Z5lcu53w==" saltValue="3aYsXZ7mVGtSdhDweh8Vlg==" spinCount="100000" sheet="1" objects="1" scenarios="1" selectLockedCells="1"/>
  <protectedRanges>
    <protectedRange sqref="K29:L38" name="範囲1_2"/>
    <protectedRange sqref="M46" name="範囲1_3"/>
    <protectedRange sqref="M40:M45" name="範囲1_4"/>
    <protectedRange sqref="AK29:AL38" name="範囲1_2_1"/>
    <protectedRange sqref="AM46" name="範囲1_3_1"/>
    <protectedRange sqref="AM40:AM45" name="範囲1_4_1"/>
  </protectedRanges>
  <mergeCells count="151">
    <mergeCell ref="AC31:AC38"/>
    <mergeCell ref="AD31:AH31"/>
    <mergeCell ref="AD32:AH32"/>
    <mergeCell ref="AD33:AH33"/>
    <mergeCell ref="AD34:AH38"/>
    <mergeCell ref="AM42:AX42"/>
    <mergeCell ref="AI43:AL43"/>
    <mergeCell ref="AM43:AX43"/>
    <mergeCell ref="AI44:AL44"/>
    <mergeCell ref="AM44:AX44"/>
    <mergeCell ref="AI45:AL45"/>
    <mergeCell ref="AM45:AX45"/>
    <mergeCell ref="AI30:AX30"/>
    <mergeCell ref="AI31:AX31"/>
    <mergeCell ref="AI32:AX32"/>
    <mergeCell ref="AI33:AX33"/>
    <mergeCell ref="AI34:AK34"/>
    <mergeCell ref="AL34:AX34"/>
    <mergeCell ref="AI35:AK35"/>
    <mergeCell ref="AL35:AX35"/>
    <mergeCell ref="AI36:AK36"/>
    <mergeCell ref="AL36:AX36"/>
    <mergeCell ref="AI37:AK37"/>
    <mergeCell ref="AL37:AW37"/>
    <mergeCell ref="AI38:AK38"/>
    <mergeCell ref="AL38:AW38"/>
    <mergeCell ref="AM40:AX40"/>
    <mergeCell ref="AI41:AL41"/>
    <mergeCell ref="AM41:AX41"/>
    <mergeCell ref="AI42:AL42"/>
    <mergeCell ref="AI40:AL40"/>
    <mergeCell ref="BL15:BM15"/>
    <mergeCell ref="BN15:BP15"/>
    <mergeCell ref="BQ15:BU15"/>
    <mergeCell ref="BL12:BM12"/>
    <mergeCell ref="BO12:BV12"/>
    <mergeCell ref="O13:P13"/>
    <mergeCell ref="AO13:AP13"/>
    <mergeCell ref="AQ13:AY13"/>
    <mergeCell ref="BL13:BM13"/>
    <mergeCell ref="BN13:BV13"/>
    <mergeCell ref="O14:P14"/>
    <mergeCell ref="AO14:AP14"/>
    <mergeCell ref="AQ14:AY14"/>
    <mergeCell ref="BL14:BM14"/>
    <mergeCell ref="BN14:BV14"/>
    <mergeCell ref="AO12:AP12"/>
    <mergeCell ref="AR12:AY12"/>
    <mergeCell ref="O15:P15"/>
    <mergeCell ref="Q15:S15"/>
    <mergeCell ref="T15:X15"/>
    <mergeCell ref="Q14:X14"/>
    <mergeCell ref="AQ15:AS15"/>
    <mergeCell ref="K25:L25"/>
    <mergeCell ref="O19:P19"/>
    <mergeCell ref="Q19:X19"/>
    <mergeCell ref="O20:P20"/>
    <mergeCell ref="Q20:X20"/>
    <mergeCell ref="O21:P21"/>
    <mergeCell ref="Q21:T21"/>
    <mergeCell ref="U21:X21"/>
    <mergeCell ref="C29:H29"/>
    <mergeCell ref="AC23:AX23"/>
    <mergeCell ref="AK25:AL25"/>
    <mergeCell ref="AQ9:AT9"/>
    <mergeCell ref="AU9:AX9"/>
    <mergeCell ref="AO15:AP15"/>
    <mergeCell ref="AT15:AX15"/>
    <mergeCell ref="AO9:AP9"/>
    <mergeCell ref="O6:P6"/>
    <mergeCell ref="R6:X6"/>
    <mergeCell ref="O7:P7"/>
    <mergeCell ref="Q7:X7"/>
    <mergeCell ref="Q16:T16"/>
    <mergeCell ref="U16:X16"/>
    <mergeCell ref="O18:P18"/>
    <mergeCell ref="R18:X18"/>
    <mergeCell ref="O8:P8"/>
    <mergeCell ref="Q8:X8"/>
    <mergeCell ref="O9:P9"/>
    <mergeCell ref="Q9:T9"/>
    <mergeCell ref="U9:X9"/>
    <mergeCell ref="O12:P12"/>
    <mergeCell ref="R12:X12"/>
    <mergeCell ref="Q13:X13"/>
    <mergeCell ref="C23:X23"/>
    <mergeCell ref="AO6:AP6"/>
    <mergeCell ref="AR6:AX6"/>
    <mergeCell ref="AO7:AP7"/>
    <mergeCell ref="AQ7:AX7"/>
    <mergeCell ref="AO8:AP8"/>
    <mergeCell ref="AQ8:AX8"/>
    <mergeCell ref="AO21:AP21"/>
    <mergeCell ref="AQ21:AT21"/>
    <mergeCell ref="AU21:AX21"/>
    <mergeCell ref="AQ16:AT16"/>
    <mergeCell ref="AU16:AX16"/>
    <mergeCell ref="AO18:AP18"/>
    <mergeCell ref="AR18:AX18"/>
    <mergeCell ref="AO19:AP19"/>
    <mergeCell ref="AQ19:AX19"/>
    <mergeCell ref="AO20:AP20"/>
    <mergeCell ref="AQ20:AX20"/>
    <mergeCell ref="M43:X43"/>
    <mergeCell ref="I30:X30"/>
    <mergeCell ref="L38:W38"/>
    <mergeCell ref="L36:X36"/>
    <mergeCell ref="I38:K38"/>
    <mergeCell ref="L37:W37"/>
    <mergeCell ref="AC26:AX26"/>
    <mergeCell ref="AC27:AX27"/>
    <mergeCell ref="AC28:AH28"/>
    <mergeCell ref="AI28:AK28"/>
    <mergeCell ref="AL28:AX28"/>
    <mergeCell ref="AC29:AH29"/>
    <mergeCell ref="AI29:AX29"/>
    <mergeCell ref="AC30:AH30"/>
    <mergeCell ref="C26:X26"/>
    <mergeCell ref="C27:X27"/>
    <mergeCell ref="I29:X29"/>
    <mergeCell ref="D31:H31"/>
    <mergeCell ref="C28:H28"/>
    <mergeCell ref="I28:K28"/>
    <mergeCell ref="C30:H30"/>
    <mergeCell ref="L28:X28"/>
    <mergeCell ref="I31:X31"/>
    <mergeCell ref="AC40:AH45"/>
    <mergeCell ref="M44:X44"/>
    <mergeCell ref="C40:H45"/>
    <mergeCell ref="I40:L40"/>
    <mergeCell ref="I41:L41"/>
    <mergeCell ref="I42:L42"/>
    <mergeCell ref="I43:L43"/>
    <mergeCell ref="I44:L44"/>
    <mergeCell ref="I45:L45"/>
    <mergeCell ref="D34:H38"/>
    <mergeCell ref="C31:C38"/>
    <mergeCell ref="I34:K34"/>
    <mergeCell ref="L34:X34"/>
    <mergeCell ref="I35:K35"/>
    <mergeCell ref="L35:X35"/>
    <mergeCell ref="I36:K36"/>
    <mergeCell ref="I37:K37"/>
    <mergeCell ref="M45:X45"/>
    <mergeCell ref="D32:H32"/>
    <mergeCell ref="I32:X32"/>
    <mergeCell ref="D33:H33"/>
    <mergeCell ref="I33:X33"/>
    <mergeCell ref="M40:X40"/>
    <mergeCell ref="M41:X41"/>
    <mergeCell ref="M42:X42"/>
  </mergeCells>
  <phoneticPr fontId="11"/>
  <conditionalFormatting sqref="I30">
    <cfRule type="cellIs" dxfId="4" priority="8" operator="equal">
      <formula>""</formula>
    </cfRule>
  </conditionalFormatting>
  <conditionalFormatting sqref="S3 U3 W3 R6 Q7:Q9 U9 I29 I31:I33 L34:L38 M40:X45">
    <cfRule type="cellIs" dxfId="3" priority="5" operator="equal">
      <formula>""</formula>
    </cfRule>
  </conditionalFormatting>
  <conditionalFormatting sqref="AI30">
    <cfRule type="cellIs" dxfId="2" priority="3" operator="equal">
      <formula>""</formula>
    </cfRule>
  </conditionalFormatting>
  <conditionalFormatting sqref="AR6 AQ7:AQ9 AU9 R12 AR12 Q13:Q14 AQ13:AQ15 Q15:X15 AT15 R18 AR18 Q19:X21 AQ19:AQ21 AU21 D25 F25 H25 J25 M25 AD25 AF25 AH25 AJ25 AM25 L28 AL28 AM40:AM45">
    <cfRule type="cellIs" dxfId="1" priority="2" operator="equal">
      <formula>""</formula>
    </cfRule>
  </conditionalFormatting>
  <conditionalFormatting sqref="AS3 AU3 AW3 AI29 AI31:AI33 AL34:AL38">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5" fitToHeight="0"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2FAF4A-5BA9-4788-945F-4CBEB8E0079F}">
          <x14:formula1>
            <xm:f>選択肢!$L$25:$L$26</xm:f>
          </x14:formula1>
          <xm:sqref>I30:X30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dimension ref="B1:C101"/>
  <sheetViews>
    <sheetView view="pageBreakPreview" zoomScale="98" zoomScaleNormal="100" zoomScaleSheetLayoutView="98" workbookViewId="0">
      <selection activeCell="E5" sqref="E5:J5"/>
    </sheetView>
  </sheetViews>
  <sheetFormatPr defaultRowHeight="18"/>
  <cols>
    <col min="1" max="1" width="4.6640625" customWidth="1"/>
    <col min="2" max="2" width="30.83203125" customWidth="1"/>
    <col min="3" max="3" width="51" customWidth="1"/>
  </cols>
  <sheetData>
    <row r="1" spans="2:3">
      <c r="B1" s="2" t="s">
        <v>62</v>
      </c>
      <c r="C1" s="2"/>
    </row>
    <row r="2" spans="2:3">
      <c r="B2" s="3" t="s">
        <v>63</v>
      </c>
      <c r="C2" s="4" t="s">
        <v>64</v>
      </c>
    </row>
    <row r="3" spans="2:3">
      <c r="B3" s="1737" t="s">
        <v>65</v>
      </c>
      <c r="C3" s="5" t="s">
        <v>66</v>
      </c>
    </row>
    <row r="4" spans="2:3">
      <c r="B4" s="1739"/>
      <c r="C4" s="5" t="s">
        <v>67</v>
      </c>
    </row>
    <row r="5" spans="2:3">
      <c r="B5" s="1737" t="s">
        <v>68</v>
      </c>
      <c r="C5" s="5" t="s">
        <v>495</v>
      </c>
    </row>
    <row r="6" spans="2:3">
      <c r="B6" s="1739"/>
      <c r="C6" s="5" t="s">
        <v>69</v>
      </c>
    </row>
    <row r="7" spans="2:3">
      <c r="B7" s="6" t="s">
        <v>70</v>
      </c>
      <c r="C7" s="5" t="s">
        <v>71</v>
      </c>
    </row>
    <row r="8" spans="2:3">
      <c r="B8" s="1737" t="s">
        <v>72</v>
      </c>
      <c r="C8" s="5" t="s">
        <v>73</v>
      </c>
    </row>
    <row r="9" spans="2:3">
      <c r="B9" s="1738"/>
      <c r="C9" s="5" t="s">
        <v>74</v>
      </c>
    </row>
    <row r="10" spans="2:3">
      <c r="B10" s="1739"/>
      <c r="C10" s="5" t="s">
        <v>75</v>
      </c>
    </row>
    <row r="11" spans="2:3">
      <c r="B11" s="1737" t="s">
        <v>76</v>
      </c>
      <c r="C11" s="5" t="s">
        <v>77</v>
      </c>
    </row>
    <row r="12" spans="2:3">
      <c r="B12" s="1738"/>
      <c r="C12" s="5" t="s">
        <v>78</v>
      </c>
    </row>
    <row r="13" spans="2:3">
      <c r="B13" s="1738"/>
      <c r="C13" s="5" t="s">
        <v>79</v>
      </c>
    </row>
    <row r="14" spans="2:3">
      <c r="B14" s="1738"/>
      <c r="C14" s="5" t="s">
        <v>80</v>
      </c>
    </row>
    <row r="15" spans="2:3">
      <c r="B15" s="1738"/>
      <c r="C15" s="5" t="s">
        <v>81</v>
      </c>
    </row>
    <row r="16" spans="2:3">
      <c r="B16" s="1738"/>
      <c r="C16" s="5" t="s">
        <v>82</v>
      </c>
    </row>
    <row r="17" spans="2:3">
      <c r="B17" s="1738"/>
      <c r="C17" s="5" t="s">
        <v>83</v>
      </c>
    </row>
    <row r="18" spans="2:3">
      <c r="B18" s="1738"/>
      <c r="C18" s="5" t="s">
        <v>84</v>
      </c>
    </row>
    <row r="19" spans="2:3">
      <c r="B19" s="1738"/>
      <c r="C19" s="5" t="s">
        <v>85</v>
      </c>
    </row>
    <row r="20" spans="2:3">
      <c r="B20" s="1738"/>
      <c r="C20" s="5" t="s">
        <v>86</v>
      </c>
    </row>
    <row r="21" spans="2:3">
      <c r="B21" s="1738"/>
      <c r="C21" s="5" t="s">
        <v>87</v>
      </c>
    </row>
    <row r="22" spans="2:3">
      <c r="B22" s="1738"/>
      <c r="C22" s="5" t="s">
        <v>88</v>
      </c>
    </row>
    <row r="23" spans="2:3">
      <c r="B23" s="1738"/>
      <c r="C23" s="5" t="s">
        <v>89</v>
      </c>
    </row>
    <row r="24" spans="2:3">
      <c r="B24" s="1738"/>
      <c r="C24" s="5" t="s">
        <v>90</v>
      </c>
    </row>
    <row r="25" spans="2:3">
      <c r="B25" s="1738"/>
      <c r="C25" s="5" t="s">
        <v>91</v>
      </c>
    </row>
    <row r="26" spans="2:3">
      <c r="B26" s="1738"/>
      <c r="C26" s="5" t="s">
        <v>92</v>
      </c>
    </row>
    <row r="27" spans="2:3">
      <c r="B27" s="1738"/>
      <c r="C27" s="5" t="s">
        <v>93</v>
      </c>
    </row>
    <row r="28" spans="2:3">
      <c r="B28" s="1738"/>
      <c r="C28" s="5" t="s">
        <v>94</v>
      </c>
    </row>
    <row r="29" spans="2:3">
      <c r="B29" s="1738"/>
      <c r="C29" s="5" t="s">
        <v>95</v>
      </c>
    </row>
    <row r="30" spans="2:3">
      <c r="B30" s="1738"/>
      <c r="C30" s="5" t="s">
        <v>96</v>
      </c>
    </row>
    <row r="31" spans="2:3">
      <c r="B31" s="1738"/>
      <c r="C31" s="5" t="s">
        <v>97</v>
      </c>
    </row>
    <row r="32" spans="2:3">
      <c r="B32" s="1738"/>
      <c r="C32" s="5" t="s">
        <v>98</v>
      </c>
    </row>
    <row r="33" spans="2:3">
      <c r="B33" s="1738"/>
      <c r="C33" s="5" t="s">
        <v>99</v>
      </c>
    </row>
    <row r="34" spans="2:3">
      <c r="B34" s="1739"/>
      <c r="C34" s="5" t="s">
        <v>100</v>
      </c>
    </row>
    <row r="35" spans="2:3">
      <c r="B35" s="1737" t="s">
        <v>101</v>
      </c>
      <c r="C35" s="5" t="s">
        <v>102</v>
      </c>
    </row>
    <row r="36" spans="2:3">
      <c r="B36" s="1738"/>
      <c r="C36" s="5" t="s">
        <v>103</v>
      </c>
    </row>
    <row r="37" spans="2:3">
      <c r="B37" s="1738"/>
      <c r="C37" s="5" t="s">
        <v>104</v>
      </c>
    </row>
    <row r="38" spans="2:3">
      <c r="B38" s="1739"/>
      <c r="C38" s="5" t="s">
        <v>105</v>
      </c>
    </row>
    <row r="39" spans="2:3">
      <c r="B39" s="1737" t="s">
        <v>106</v>
      </c>
      <c r="C39" s="5" t="s">
        <v>107</v>
      </c>
    </row>
    <row r="40" spans="2:3">
      <c r="B40" s="1738"/>
      <c r="C40" s="5" t="s">
        <v>108</v>
      </c>
    </row>
    <row r="41" spans="2:3">
      <c r="B41" s="1738"/>
      <c r="C41" s="5" t="s">
        <v>109</v>
      </c>
    </row>
    <row r="42" spans="2:3">
      <c r="B42" s="1738"/>
      <c r="C42" s="5" t="s">
        <v>496</v>
      </c>
    </row>
    <row r="43" spans="2:3">
      <c r="B43" s="1739"/>
      <c r="C43" s="5" t="s">
        <v>110</v>
      </c>
    </row>
    <row r="44" spans="2:3">
      <c r="B44" s="1737" t="s">
        <v>111</v>
      </c>
      <c r="C44" s="5" t="s">
        <v>112</v>
      </c>
    </row>
    <row r="45" spans="2:3">
      <c r="B45" s="1738"/>
      <c r="C45" s="5" t="s">
        <v>113</v>
      </c>
    </row>
    <row r="46" spans="2:3">
      <c r="B46" s="1738"/>
      <c r="C46" s="5" t="s">
        <v>114</v>
      </c>
    </row>
    <row r="47" spans="2:3">
      <c r="B47" s="1738"/>
      <c r="C47" s="5" t="s">
        <v>115</v>
      </c>
    </row>
    <row r="48" spans="2:3">
      <c r="B48" s="1738"/>
      <c r="C48" s="5" t="s">
        <v>116</v>
      </c>
    </row>
    <row r="49" spans="2:3">
      <c r="B49" s="1738"/>
      <c r="C49" s="5" t="s">
        <v>117</v>
      </c>
    </row>
    <row r="50" spans="2:3">
      <c r="B50" s="1738"/>
      <c r="C50" s="5" t="s">
        <v>118</v>
      </c>
    </row>
    <row r="51" spans="2:3">
      <c r="B51" s="1739"/>
      <c r="C51" s="5" t="s">
        <v>119</v>
      </c>
    </row>
    <row r="52" spans="2:3">
      <c r="B52" s="1737" t="s">
        <v>497</v>
      </c>
      <c r="C52" s="5" t="s">
        <v>120</v>
      </c>
    </row>
    <row r="53" spans="2:3">
      <c r="B53" s="1738"/>
      <c r="C53" s="5" t="s">
        <v>121</v>
      </c>
    </row>
    <row r="54" spans="2:3">
      <c r="B54" s="1738"/>
      <c r="C54" s="5" t="s">
        <v>122</v>
      </c>
    </row>
    <row r="55" spans="2:3">
      <c r="B55" s="1738"/>
      <c r="C55" s="5" t="s">
        <v>123</v>
      </c>
    </row>
    <row r="56" spans="2:3">
      <c r="B56" s="1738"/>
      <c r="C56" s="5" t="s">
        <v>124</v>
      </c>
    </row>
    <row r="57" spans="2:3">
      <c r="B57" s="1738"/>
      <c r="C57" s="5" t="s">
        <v>125</v>
      </c>
    </row>
    <row r="58" spans="2:3">
      <c r="B58" s="1738"/>
      <c r="C58" s="5" t="s">
        <v>126</v>
      </c>
    </row>
    <row r="59" spans="2:3">
      <c r="B59" s="1738"/>
      <c r="C59" s="5" t="s">
        <v>127</v>
      </c>
    </row>
    <row r="60" spans="2:3">
      <c r="B60" s="1738"/>
      <c r="C60" s="5" t="s">
        <v>128</v>
      </c>
    </row>
    <row r="61" spans="2:3">
      <c r="B61" s="1738"/>
      <c r="C61" s="5" t="s">
        <v>129</v>
      </c>
    </row>
    <row r="62" spans="2:3">
      <c r="B62" s="1738"/>
      <c r="C62" s="5" t="s">
        <v>130</v>
      </c>
    </row>
    <row r="63" spans="2:3">
      <c r="B63" s="1739"/>
      <c r="C63" s="5" t="s">
        <v>131</v>
      </c>
    </row>
    <row r="64" spans="2:3">
      <c r="B64" s="1737" t="s">
        <v>132</v>
      </c>
      <c r="C64" s="5" t="s">
        <v>133</v>
      </c>
    </row>
    <row r="65" spans="2:3">
      <c r="B65" s="1738"/>
      <c r="C65" s="5" t="s">
        <v>134</v>
      </c>
    </row>
    <row r="66" spans="2:3">
      <c r="B66" s="1738"/>
      <c r="C66" s="5" t="s">
        <v>135</v>
      </c>
    </row>
    <row r="67" spans="2:3">
      <c r="B67" s="1738"/>
      <c r="C67" s="5" t="s">
        <v>136</v>
      </c>
    </row>
    <row r="68" spans="2:3">
      <c r="B68" s="1738"/>
      <c r="C68" s="5" t="s">
        <v>137</v>
      </c>
    </row>
    <row r="69" spans="2:3">
      <c r="B69" s="1739"/>
      <c r="C69" s="7" t="s">
        <v>138</v>
      </c>
    </row>
    <row r="70" spans="2:3">
      <c r="B70" s="1737" t="s">
        <v>139</v>
      </c>
      <c r="C70" s="5" t="s">
        <v>140</v>
      </c>
    </row>
    <row r="71" spans="2:3">
      <c r="B71" s="1738"/>
      <c r="C71" s="5" t="s">
        <v>141</v>
      </c>
    </row>
    <row r="72" spans="2:3">
      <c r="B72" s="1739"/>
      <c r="C72" s="5" t="s">
        <v>142</v>
      </c>
    </row>
    <row r="73" spans="2:3">
      <c r="B73" s="1737" t="s">
        <v>494</v>
      </c>
      <c r="C73" s="5" t="s">
        <v>143</v>
      </c>
    </row>
    <row r="74" spans="2:3">
      <c r="B74" s="1738"/>
      <c r="C74" s="5" t="s">
        <v>144</v>
      </c>
    </row>
    <row r="75" spans="2:3">
      <c r="B75" s="1738"/>
      <c r="C75" s="5" t="s">
        <v>145</v>
      </c>
    </row>
    <row r="76" spans="2:3">
      <c r="B76" s="1739"/>
      <c r="C76" s="5" t="s">
        <v>146</v>
      </c>
    </row>
    <row r="77" spans="2:3">
      <c r="B77" s="1737" t="s">
        <v>147</v>
      </c>
      <c r="C77" s="5" t="s">
        <v>148</v>
      </c>
    </row>
    <row r="78" spans="2:3">
      <c r="B78" s="1738"/>
      <c r="C78" s="5" t="s">
        <v>149</v>
      </c>
    </row>
    <row r="79" spans="2:3">
      <c r="B79" s="1739"/>
      <c r="C79" s="5" t="s">
        <v>150</v>
      </c>
    </row>
    <row r="80" spans="2:3">
      <c r="B80" s="1737" t="s">
        <v>151</v>
      </c>
      <c r="C80" s="5" t="s">
        <v>493</v>
      </c>
    </row>
    <row r="81" spans="2:3">
      <c r="B81" s="1738"/>
      <c r="C81" s="5" t="s">
        <v>152</v>
      </c>
    </row>
    <row r="82" spans="2:3">
      <c r="B82" s="1739"/>
      <c r="C82" s="5" t="s">
        <v>153</v>
      </c>
    </row>
    <row r="83" spans="2:3">
      <c r="B83" s="1737" t="s">
        <v>154</v>
      </c>
      <c r="C83" s="5" t="s">
        <v>155</v>
      </c>
    </row>
    <row r="84" spans="2:3">
      <c r="B84" s="1739"/>
      <c r="C84" s="5" t="s">
        <v>156</v>
      </c>
    </row>
    <row r="85" spans="2:3">
      <c r="B85" s="1737" t="s">
        <v>157</v>
      </c>
      <c r="C85" s="5" t="s">
        <v>158</v>
      </c>
    </row>
    <row r="86" spans="2:3">
      <c r="B86" s="1738"/>
      <c r="C86" s="5" t="s">
        <v>159</v>
      </c>
    </row>
    <row r="87" spans="2:3">
      <c r="B87" s="1739"/>
      <c r="C87" s="5" t="s">
        <v>160</v>
      </c>
    </row>
    <row r="88" spans="2:3">
      <c r="B88" s="1737" t="s">
        <v>161</v>
      </c>
      <c r="C88" s="5" t="s">
        <v>162</v>
      </c>
    </row>
    <row r="89" spans="2:3">
      <c r="B89" s="1739"/>
      <c r="C89" s="5" t="s">
        <v>163</v>
      </c>
    </row>
    <row r="90" spans="2:3">
      <c r="B90" s="1737" t="s">
        <v>164</v>
      </c>
      <c r="C90" s="5" t="s">
        <v>165</v>
      </c>
    </row>
    <row r="91" spans="2:3">
      <c r="B91" s="1738"/>
      <c r="C91" s="5" t="s">
        <v>166</v>
      </c>
    </row>
    <row r="92" spans="2:3">
      <c r="B92" s="1738"/>
      <c r="C92" s="5" t="s">
        <v>167</v>
      </c>
    </row>
    <row r="93" spans="2:3">
      <c r="B93" s="1738"/>
      <c r="C93" s="5" t="s">
        <v>168</v>
      </c>
    </row>
    <row r="94" spans="2:3">
      <c r="B94" s="1738"/>
      <c r="C94" s="5" t="s">
        <v>169</v>
      </c>
    </row>
    <row r="95" spans="2:3">
      <c r="B95" s="1738"/>
      <c r="C95" s="5" t="s">
        <v>170</v>
      </c>
    </row>
    <row r="96" spans="2:3">
      <c r="B96" s="1738"/>
      <c r="C96" s="5" t="s">
        <v>171</v>
      </c>
    </row>
    <row r="97" spans="2:3">
      <c r="B97" s="1738"/>
      <c r="C97" s="5" t="s">
        <v>172</v>
      </c>
    </row>
    <row r="98" spans="2:3">
      <c r="B98" s="1739"/>
      <c r="C98" s="5" t="s">
        <v>173</v>
      </c>
    </row>
    <row r="99" spans="2:3">
      <c r="B99" s="1737" t="s">
        <v>174</v>
      </c>
      <c r="C99" s="5" t="s">
        <v>175</v>
      </c>
    </row>
    <row r="100" spans="2:3">
      <c r="B100" s="1739"/>
      <c r="C100" s="5" t="s">
        <v>176</v>
      </c>
    </row>
    <row r="101" spans="2:3">
      <c r="B101" s="6" t="s">
        <v>177</v>
      </c>
      <c r="C101" s="5" t="s">
        <v>178</v>
      </c>
    </row>
  </sheetData>
  <sheetProtection algorithmName="SHA-512" hashValue="8bLkgGzUlOW0RLO1HKcebgJ68arZJKpNojZxiGHl4KBLwI4X39gncdn4BHtFr7uN6UNiRHtFK7mWjVnVfxEtAQ==" saltValue="d+OgJkfOhR6IMo7bF0zvdA==" spinCount="100000" sheet="1" objects="1" scenarios="1" selectLockedCells="1" selectUnlockedCells="1"/>
  <mergeCells count="18">
    <mergeCell ref="B99:B100"/>
    <mergeCell ref="B44:B51"/>
    <mergeCell ref="B52:B63"/>
    <mergeCell ref="B64:B69"/>
    <mergeCell ref="B70:B72"/>
    <mergeCell ref="B73:B76"/>
    <mergeCell ref="B77:B79"/>
    <mergeCell ref="B80:B82"/>
    <mergeCell ref="B83:B84"/>
    <mergeCell ref="B85:B87"/>
    <mergeCell ref="B88:B89"/>
    <mergeCell ref="B90:B98"/>
    <mergeCell ref="B39:B43"/>
    <mergeCell ref="B3:B4"/>
    <mergeCell ref="B5:B6"/>
    <mergeCell ref="B8:B10"/>
    <mergeCell ref="B11:B34"/>
    <mergeCell ref="B35:B38"/>
  </mergeCells>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D3D52-2506-4DA9-89AA-D5F5FDC98F72}">
  <sheetPr>
    <pageSetUpPr fitToPage="1"/>
  </sheetPr>
  <dimension ref="B1:K41"/>
  <sheetViews>
    <sheetView tabSelected="1" view="pageBreakPreview" zoomScale="112" zoomScaleNormal="40" zoomScaleSheetLayoutView="112" workbookViewId="0">
      <selection activeCell="B4" sqref="B4:J5"/>
    </sheetView>
  </sheetViews>
  <sheetFormatPr defaultColWidth="8.83203125" defaultRowHeight="23"/>
  <cols>
    <col min="1" max="1" width="2.1640625" style="249" customWidth="1"/>
    <col min="2" max="2" width="8.83203125" style="249"/>
    <col min="3" max="3" width="11.58203125" style="249" customWidth="1"/>
    <col min="4" max="4" width="23.1640625" style="249" customWidth="1"/>
    <col min="5" max="5" width="41.83203125" style="249" customWidth="1"/>
    <col min="6" max="8" width="10.83203125" style="249" customWidth="1"/>
    <col min="9" max="9" width="1.6640625" style="249" customWidth="1"/>
    <col min="10" max="16384" width="8.83203125" style="249"/>
  </cols>
  <sheetData>
    <row r="1" spans="2:9" ht="36.65" customHeight="1">
      <c r="B1" s="248" t="s">
        <v>830</v>
      </c>
    </row>
    <row r="2" spans="2:9">
      <c r="B2" s="250" t="s">
        <v>821</v>
      </c>
      <c r="C2" s="251"/>
      <c r="D2" s="250"/>
      <c r="E2" s="250"/>
      <c r="F2" s="252"/>
      <c r="G2" s="250"/>
      <c r="H2" s="252"/>
      <c r="I2" s="250"/>
    </row>
    <row r="3" spans="2:9">
      <c r="B3" s="252" t="s">
        <v>881</v>
      </c>
      <c r="C3" s="252"/>
      <c r="D3" s="252"/>
      <c r="E3" s="252"/>
      <c r="F3" s="252"/>
      <c r="G3" s="252"/>
      <c r="H3" s="252"/>
      <c r="I3" s="252"/>
    </row>
    <row r="4" spans="2:9" ht="17.5" customHeight="1">
      <c r="B4" s="743" t="s">
        <v>882</v>
      </c>
      <c r="C4" s="743"/>
      <c r="D4" s="743"/>
      <c r="E4" s="743"/>
      <c r="F4" s="743"/>
      <c r="G4" s="743"/>
      <c r="H4" s="743"/>
      <c r="I4" s="253"/>
    </row>
    <row r="5" spans="2:9" ht="17.5" customHeight="1">
      <c r="B5" s="743"/>
      <c r="C5" s="743"/>
      <c r="D5" s="743"/>
      <c r="E5" s="743"/>
      <c r="F5" s="743"/>
      <c r="G5" s="743"/>
      <c r="H5" s="743"/>
      <c r="I5" s="254"/>
    </row>
    <row r="6" spans="2:9" ht="9.5" customHeight="1">
      <c r="B6" s="251"/>
      <c r="C6" s="251"/>
      <c r="D6" s="250"/>
      <c r="E6" s="250"/>
      <c r="F6" s="252"/>
      <c r="G6" s="250"/>
      <c r="H6" s="252"/>
      <c r="I6" s="250"/>
    </row>
    <row r="7" spans="2:9">
      <c r="B7" s="250" t="s">
        <v>831</v>
      </c>
      <c r="C7" s="255"/>
      <c r="D7" s="255"/>
      <c r="E7" s="255"/>
      <c r="F7" s="255"/>
      <c r="G7" s="255"/>
      <c r="H7" s="255"/>
      <c r="I7" s="255"/>
    </row>
    <row r="8" spans="2:9">
      <c r="B8" s="744"/>
      <c r="C8" s="744"/>
      <c r="D8" s="250" t="s">
        <v>832</v>
      </c>
      <c r="E8" s="250"/>
      <c r="F8" s="252"/>
      <c r="G8" s="250"/>
      <c r="H8" s="252"/>
      <c r="I8" s="250"/>
    </row>
    <row r="9" spans="2:9">
      <c r="B9" s="745"/>
      <c r="C9" s="745"/>
      <c r="D9" s="250" t="s">
        <v>833</v>
      </c>
      <c r="E9" s="250"/>
      <c r="F9" s="252"/>
      <c r="G9" s="250"/>
      <c r="H9" s="252"/>
      <c r="I9" s="250"/>
    </row>
    <row r="10" spans="2:9">
      <c r="B10" s="746"/>
      <c r="C10" s="746"/>
      <c r="D10" s="250" t="s">
        <v>883</v>
      </c>
      <c r="E10" s="250"/>
      <c r="F10" s="252"/>
      <c r="G10" s="250"/>
      <c r="H10" s="252"/>
      <c r="I10" s="250"/>
    </row>
    <row r="11" spans="2:9" ht="9.5" customHeight="1">
      <c r="B11" s="251"/>
      <c r="C11" s="251"/>
      <c r="D11" s="250"/>
      <c r="E11" s="250"/>
      <c r="F11" s="252"/>
      <c r="G11" s="250"/>
      <c r="H11" s="252"/>
      <c r="I11" s="250"/>
    </row>
    <row r="12" spans="2:9">
      <c r="B12" s="250" t="s">
        <v>800</v>
      </c>
      <c r="C12" s="250"/>
      <c r="D12" s="252"/>
      <c r="E12" s="250"/>
      <c r="F12" s="252"/>
      <c r="G12" s="250"/>
      <c r="H12" s="252"/>
      <c r="I12" s="250"/>
    </row>
    <row r="13" spans="2:9" ht="23" customHeight="1">
      <c r="B13" s="747" t="s">
        <v>913</v>
      </c>
      <c r="C13" s="747"/>
      <c r="D13" s="747"/>
      <c r="E13" s="747"/>
      <c r="F13" s="747"/>
      <c r="G13" s="747"/>
      <c r="H13" s="747"/>
      <c r="I13" s="253"/>
    </row>
    <row r="14" spans="2:9">
      <c r="B14" s="250" t="s">
        <v>884</v>
      </c>
      <c r="C14" s="250"/>
      <c r="D14" s="252"/>
      <c r="E14" s="250"/>
      <c r="F14" s="252"/>
      <c r="G14" s="250"/>
      <c r="H14" s="252"/>
      <c r="I14" s="250"/>
    </row>
    <row r="15" spans="2:9" ht="8" customHeight="1"/>
    <row r="16" spans="2:9">
      <c r="B16" s="252" t="s">
        <v>834</v>
      </c>
      <c r="C16" s="252"/>
      <c r="D16" s="252"/>
      <c r="E16" s="252"/>
      <c r="F16" s="252"/>
      <c r="G16" s="252"/>
      <c r="H16" s="252"/>
      <c r="I16" s="252"/>
    </row>
    <row r="17" spans="2:11">
      <c r="B17" s="252" t="s">
        <v>835</v>
      </c>
      <c r="C17" s="252"/>
      <c r="D17" s="252"/>
      <c r="E17" s="252"/>
      <c r="F17" s="252"/>
      <c r="G17" s="252"/>
      <c r="H17" s="252"/>
      <c r="I17" s="252"/>
      <c r="J17" s="252"/>
      <c r="K17" s="252"/>
    </row>
    <row r="18" spans="2:11">
      <c r="B18" s="750" t="s">
        <v>885</v>
      </c>
      <c r="C18" s="739" t="s">
        <v>837</v>
      </c>
      <c r="D18" s="739"/>
      <c r="E18" s="739" t="s">
        <v>836</v>
      </c>
      <c r="F18" s="739" t="s">
        <v>876</v>
      </c>
      <c r="G18" s="739"/>
      <c r="H18" s="739"/>
      <c r="I18" s="252"/>
      <c r="J18" s="740"/>
      <c r="K18" s="740"/>
    </row>
    <row r="19" spans="2:11">
      <c r="B19" s="751"/>
      <c r="C19" s="256" t="s">
        <v>476</v>
      </c>
      <c r="D19" s="256" t="s">
        <v>838</v>
      </c>
      <c r="E19" s="739"/>
      <c r="F19" s="258" t="s">
        <v>740</v>
      </c>
      <c r="G19" s="259" t="s">
        <v>879</v>
      </c>
      <c r="H19" s="260" t="s">
        <v>872</v>
      </c>
      <c r="I19" s="252"/>
      <c r="J19" s="740"/>
      <c r="K19" s="740"/>
    </row>
    <row r="20" spans="2:11">
      <c r="B20" s="261">
        <v>1</v>
      </c>
      <c r="C20" s="741" t="s">
        <v>875</v>
      </c>
      <c r="D20" s="742"/>
      <c r="E20" s="261" t="s">
        <v>873</v>
      </c>
      <c r="F20" s="262"/>
      <c r="G20" s="263"/>
      <c r="H20" s="264"/>
      <c r="I20" s="265"/>
      <c r="J20" s="252"/>
      <c r="K20" s="252"/>
    </row>
    <row r="21" spans="2:11">
      <c r="B21" s="266">
        <v>2</v>
      </c>
      <c r="C21" s="748" t="s">
        <v>874</v>
      </c>
      <c r="D21" s="749"/>
      <c r="E21" s="266" t="s">
        <v>877</v>
      </c>
      <c r="F21" s="267" t="s">
        <v>528</v>
      </c>
      <c r="G21" s="268" t="s">
        <v>880</v>
      </c>
      <c r="H21" s="269" t="s">
        <v>880</v>
      </c>
      <c r="I21" s="265"/>
      <c r="J21" s="252"/>
      <c r="K21" s="252"/>
    </row>
    <row r="22" spans="2:11">
      <c r="B22" s="266">
        <v>3</v>
      </c>
      <c r="C22" s="748" t="s">
        <v>874</v>
      </c>
      <c r="D22" s="749"/>
      <c r="E22" s="266" t="s">
        <v>878</v>
      </c>
      <c r="F22" s="267" t="s">
        <v>528</v>
      </c>
      <c r="G22" s="268" t="s">
        <v>880</v>
      </c>
      <c r="H22" s="269" t="s">
        <v>880</v>
      </c>
      <c r="I22" s="265"/>
      <c r="J22" s="252"/>
      <c r="K22" s="252"/>
    </row>
    <row r="23" spans="2:11">
      <c r="B23" s="266">
        <v>4</v>
      </c>
      <c r="C23" s="270" t="s">
        <v>839</v>
      </c>
      <c r="D23" s="271"/>
      <c r="E23" s="266" t="s">
        <v>840</v>
      </c>
      <c r="F23" s="267" t="s">
        <v>528</v>
      </c>
      <c r="G23" s="268"/>
      <c r="H23" s="269"/>
      <c r="I23" s="265"/>
      <c r="J23" s="252"/>
      <c r="K23" s="252"/>
    </row>
    <row r="24" spans="2:11">
      <c r="B24" s="266">
        <v>5</v>
      </c>
      <c r="C24" s="270" t="s">
        <v>839</v>
      </c>
      <c r="D24" s="271" t="s">
        <v>841</v>
      </c>
      <c r="E24" s="266" t="s">
        <v>842</v>
      </c>
      <c r="F24" s="267" t="s">
        <v>528</v>
      </c>
      <c r="G24" s="268"/>
      <c r="H24" s="269"/>
      <c r="I24" s="265"/>
      <c r="J24" s="252"/>
      <c r="K24" s="252"/>
    </row>
    <row r="25" spans="2:11">
      <c r="B25" s="266">
        <v>6</v>
      </c>
      <c r="C25" s="270" t="s">
        <v>839</v>
      </c>
      <c r="D25" s="271" t="s">
        <v>843</v>
      </c>
      <c r="E25" s="266" t="s">
        <v>844</v>
      </c>
      <c r="F25" s="267" t="s">
        <v>528</v>
      </c>
      <c r="G25" s="268"/>
      <c r="H25" s="269"/>
      <c r="I25" s="265"/>
      <c r="J25" s="252"/>
      <c r="K25" s="252"/>
    </row>
    <row r="26" spans="2:11">
      <c r="B26" s="266">
        <v>7</v>
      </c>
      <c r="C26" s="270" t="s">
        <v>839</v>
      </c>
      <c r="D26" s="271" t="s">
        <v>845</v>
      </c>
      <c r="E26" s="266" t="s">
        <v>846</v>
      </c>
      <c r="F26" s="267" t="s">
        <v>528</v>
      </c>
      <c r="G26" s="268"/>
      <c r="H26" s="269"/>
      <c r="I26" s="265"/>
      <c r="J26" s="252"/>
      <c r="K26" s="252"/>
    </row>
    <row r="27" spans="2:11">
      <c r="B27" s="266">
        <v>8</v>
      </c>
      <c r="C27" s="270" t="s">
        <v>839</v>
      </c>
      <c r="D27" s="271" t="s">
        <v>847</v>
      </c>
      <c r="E27" s="266" t="s">
        <v>848</v>
      </c>
      <c r="F27" s="267" t="s">
        <v>528</v>
      </c>
      <c r="G27" s="268"/>
      <c r="H27" s="269"/>
      <c r="I27" s="265"/>
      <c r="J27" s="252"/>
      <c r="K27" s="252"/>
    </row>
    <row r="28" spans="2:11">
      <c r="B28" s="266">
        <v>9</v>
      </c>
      <c r="C28" s="270" t="s">
        <v>839</v>
      </c>
      <c r="D28" s="271" t="s">
        <v>849</v>
      </c>
      <c r="E28" s="266" t="s">
        <v>850</v>
      </c>
      <c r="F28" s="267" t="s">
        <v>528</v>
      </c>
      <c r="G28" s="268"/>
      <c r="H28" s="269"/>
      <c r="I28" s="265"/>
      <c r="J28" s="252"/>
      <c r="K28" s="252"/>
    </row>
    <row r="29" spans="2:11">
      <c r="B29" s="266">
        <v>10</v>
      </c>
      <c r="C29" s="270" t="s">
        <v>839</v>
      </c>
      <c r="D29" s="271" t="s">
        <v>851</v>
      </c>
      <c r="E29" s="266" t="s">
        <v>852</v>
      </c>
      <c r="F29" s="267" t="s">
        <v>528</v>
      </c>
      <c r="G29" s="268"/>
      <c r="H29" s="269"/>
      <c r="I29" s="265"/>
      <c r="J29" s="252"/>
      <c r="K29" s="252"/>
    </row>
    <row r="30" spans="2:11">
      <c r="B30" s="266">
        <v>11</v>
      </c>
      <c r="C30" s="270" t="s">
        <v>839</v>
      </c>
      <c r="D30" s="271" t="s">
        <v>853</v>
      </c>
      <c r="E30" s="266" t="s">
        <v>852</v>
      </c>
      <c r="F30" s="267" t="s">
        <v>528</v>
      </c>
      <c r="G30" s="268"/>
      <c r="H30" s="269"/>
      <c r="I30" s="265"/>
      <c r="J30" s="252"/>
      <c r="K30" s="252"/>
    </row>
    <row r="31" spans="2:11">
      <c r="B31" s="266">
        <v>12</v>
      </c>
      <c r="C31" s="270" t="s">
        <v>839</v>
      </c>
      <c r="D31" s="271" t="s">
        <v>854</v>
      </c>
      <c r="E31" s="266" t="s">
        <v>855</v>
      </c>
      <c r="F31" s="268" t="s">
        <v>880</v>
      </c>
      <c r="G31" s="268"/>
      <c r="H31" s="269"/>
      <c r="I31" s="265"/>
      <c r="J31" s="252"/>
      <c r="K31" s="252"/>
    </row>
    <row r="32" spans="2:11">
      <c r="B32" s="266">
        <v>13</v>
      </c>
      <c r="C32" s="748" t="s">
        <v>874</v>
      </c>
      <c r="D32" s="749"/>
      <c r="E32" s="266" t="s">
        <v>886</v>
      </c>
      <c r="F32" s="267"/>
      <c r="G32" s="268" t="s">
        <v>528</v>
      </c>
      <c r="H32" s="269" t="s">
        <v>528</v>
      </c>
      <c r="I32" s="265"/>
      <c r="J32" s="252"/>
      <c r="K32" s="252"/>
    </row>
    <row r="33" spans="2:9">
      <c r="B33" s="266">
        <v>14</v>
      </c>
      <c r="C33" s="270" t="s">
        <v>866</v>
      </c>
      <c r="D33" s="271"/>
      <c r="E33" s="266" t="s">
        <v>867</v>
      </c>
      <c r="F33" s="267"/>
      <c r="G33" s="268" t="s">
        <v>528</v>
      </c>
      <c r="H33" s="269"/>
      <c r="I33" s="265"/>
    </row>
    <row r="34" spans="2:9">
      <c r="B34" s="266">
        <v>15</v>
      </c>
      <c r="C34" s="270" t="s">
        <v>856</v>
      </c>
      <c r="D34" s="271"/>
      <c r="E34" s="266" t="s">
        <v>857</v>
      </c>
      <c r="F34" s="267"/>
      <c r="G34" s="268"/>
      <c r="H34" s="269" t="s">
        <v>528</v>
      </c>
      <c r="I34" s="265"/>
    </row>
    <row r="35" spans="2:9">
      <c r="B35" s="266">
        <v>16</v>
      </c>
      <c r="C35" s="270" t="s">
        <v>858</v>
      </c>
      <c r="D35" s="271"/>
      <c r="E35" s="266" t="s">
        <v>859</v>
      </c>
      <c r="F35" s="267"/>
      <c r="G35" s="268"/>
      <c r="H35" s="269" t="s">
        <v>528</v>
      </c>
      <c r="I35" s="265"/>
    </row>
    <row r="36" spans="2:9">
      <c r="B36" s="266">
        <v>17</v>
      </c>
      <c r="C36" s="270" t="s">
        <v>860</v>
      </c>
      <c r="D36" s="271"/>
      <c r="E36" s="266" t="s">
        <v>861</v>
      </c>
      <c r="F36" s="267"/>
      <c r="G36" s="268"/>
      <c r="H36" s="269" t="s">
        <v>528</v>
      </c>
      <c r="I36" s="265"/>
    </row>
    <row r="37" spans="2:9">
      <c r="B37" s="266">
        <v>18</v>
      </c>
      <c r="C37" s="270" t="s">
        <v>862</v>
      </c>
      <c r="D37" s="271"/>
      <c r="E37" s="266" t="s">
        <v>863</v>
      </c>
      <c r="F37" s="267"/>
      <c r="G37" s="268"/>
      <c r="H37" s="269" t="s">
        <v>528</v>
      </c>
      <c r="I37" s="265"/>
    </row>
    <row r="38" spans="2:9">
      <c r="B38" s="266">
        <v>19</v>
      </c>
      <c r="C38" s="270" t="s">
        <v>864</v>
      </c>
      <c r="D38" s="271"/>
      <c r="E38" s="266" t="s">
        <v>865</v>
      </c>
      <c r="F38" s="267"/>
      <c r="G38" s="268"/>
      <c r="H38" s="269" t="s">
        <v>528</v>
      </c>
      <c r="I38" s="265"/>
    </row>
    <row r="39" spans="2:9">
      <c r="B39" s="266">
        <v>20</v>
      </c>
      <c r="C39" s="272" t="s">
        <v>868</v>
      </c>
      <c r="D39" s="271"/>
      <c r="E39" s="266" t="s">
        <v>869</v>
      </c>
      <c r="F39" s="267"/>
      <c r="G39" s="268"/>
      <c r="H39" s="269" t="s">
        <v>528</v>
      </c>
      <c r="I39" s="265"/>
    </row>
    <row r="40" spans="2:9">
      <c r="B40" s="273">
        <v>21</v>
      </c>
      <c r="C40" s="274" t="s">
        <v>870</v>
      </c>
      <c r="D40" s="275"/>
      <c r="E40" s="273" t="s">
        <v>871</v>
      </c>
      <c r="F40" s="276"/>
      <c r="G40" s="277"/>
      <c r="H40" s="278" t="s">
        <v>528</v>
      </c>
      <c r="I40" s="265"/>
    </row>
    <row r="41" spans="2:9" ht="11.4" customHeight="1">
      <c r="B41" s="252"/>
      <c r="C41" s="252"/>
      <c r="D41" s="252"/>
      <c r="E41" s="252"/>
      <c r="F41" s="252"/>
      <c r="G41" s="252"/>
      <c r="H41" s="252"/>
      <c r="I41" s="252"/>
    </row>
  </sheetData>
  <sheetProtection algorithmName="SHA-512" hashValue="eRSSrG8PNe+aPKosNMPujhZ8lO1pzrxiouMfYzb13zZ5BPvbLlT8eb4kXOOMrogwPPzpsSeP+7azNQa6KlcdtA==" saltValue="SGccf5Z22OByKaBw6tIYng==" spinCount="100000" sheet="1" objects="1" scenarios="1" selectLockedCells="1" selectUnlockedCells="1"/>
  <mergeCells count="14">
    <mergeCell ref="C21:D21"/>
    <mergeCell ref="C22:D22"/>
    <mergeCell ref="C32:D32"/>
    <mergeCell ref="B18:B19"/>
    <mergeCell ref="C18:D18"/>
    <mergeCell ref="E18:E19"/>
    <mergeCell ref="F18:H18"/>
    <mergeCell ref="J18:K19"/>
    <mergeCell ref="C20:D20"/>
    <mergeCell ref="B4:H5"/>
    <mergeCell ref="B8:C8"/>
    <mergeCell ref="B9:C9"/>
    <mergeCell ref="B10:C10"/>
    <mergeCell ref="B13:H13"/>
  </mergeCells>
  <phoneticPr fontId="11"/>
  <pageMargins left="0.7" right="0.7"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C91"/>
  <sheetViews>
    <sheetView showGridLines="0" view="pageBreakPreview" zoomScale="55" zoomScaleNormal="40" zoomScaleSheetLayoutView="55" workbookViewId="0">
      <selection activeCell="E3" sqref="E3:J3"/>
    </sheetView>
  </sheetViews>
  <sheetFormatPr defaultColWidth="8.83203125" defaultRowHeight="22.5"/>
  <cols>
    <col min="1" max="1" width="3.08203125" customWidth="1"/>
    <col min="2" max="2" width="6.33203125" customWidth="1"/>
    <col min="3" max="3" width="30.9140625" style="152" customWidth="1"/>
    <col min="4" max="4" width="18" style="152" customWidth="1"/>
    <col min="5" max="5" width="13.08203125" style="118" customWidth="1"/>
    <col min="6" max="6" width="11.6640625" style="118" customWidth="1"/>
    <col min="7" max="7" width="12.58203125" customWidth="1"/>
    <col min="8" max="8" width="11.08203125" style="118" customWidth="1"/>
    <col min="9" max="9" width="19.83203125" customWidth="1"/>
    <col min="10" max="10" width="10.08203125" style="118" customWidth="1"/>
    <col min="11" max="11" width="8.5" customWidth="1"/>
    <col min="12" max="12" width="13.6640625" style="129" customWidth="1"/>
    <col min="13" max="13" width="6.33203125" style="129" customWidth="1"/>
    <col min="14" max="14" width="15.33203125" customWidth="1"/>
    <col min="15" max="15" width="23.08203125" customWidth="1"/>
    <col min="16" max="16" width="17.83203125" customWidth="1"/>
    <col min="17" max="17" width="5.1640625" style="118" customWidth="1"/>
    <col min="18" max="18" width="2.83203125" customWidth="1"/>
    <col min="19" max="19" width="3.5" style="119" customWidth="1"/>
    <col min="20" max="20" width="6.33203125" customWidth="1"/>
    <col min="21" max="21" width="30.9140625" style="152" customWidth="1"/>
    <col min="22" max="22" width="18" style="152" customWidth="1"/>
    <col min="23" max="23" width="13.08203125" style="118" customWidth="1"/>
    <col min="24" max="24" width="11.6640625" style="118" customWidth="1"/>
    <col min="25" max="25" width="12.58203125" customWidth="1"/>
    <col min="26" max="26" width="11.08203125" style="118" customWidth="1"/>
    <col min="27" max="27" width="19.83203125" customWidth="1"/>
    <col min="28" max="28" width="10.08203125" style="118" customWidth="1"/>
    <col min="29" max="29" width="24.5" customWidth="1"/>
    <col min="30" max="31" width="8.83203125" customWidth="1"/>
    <col min="32" max="32" width="45.1640625" customWidth="1"/>
  </cols>
  <sheetData>
    <row r="2" spans="2:28" ht="34.75" customHeight="1" thickBot="1">
      <c r="C2" s="114" t="s">
        <v>822</v>
      </c>
      <c r="D2" s="115"/>
      <c r="E2" s="116"/>
      <c r="F2" s="116"/>
      <c r="G2" s="116"/>
      <c r="H2" s="116"/>
      <c r="I2" s="116"/>
      <c r="J2" s="1740" t="s">
        <v>1058</v>
      </c>
      <c r="K2" s="117"/>
      <c r="L2" s="1003"/>
      <c r="M2" s="1003"/>
      <c r="N2" s="1003"/>
      <c r="O2" s="1003"/>
      <c r="P2" s="1003"/>
      <c r="U2" s="120" t="s">
        <v>432</v>
      </c>
      <c r="V2" s="121"/>
      <c r="W2" s="122"/>
      <c r="X2" s="119"/>
      <c r="Y2" s="119"/>
      <c r="Z2" s="119"/>
      <c r="AA2" s="119"/>
      <c r="AB2" s="119"/>
    </row>
    <row r="3" spans="2:28" ht="31.25" customHeight="1" thickBot="1">
      <c r="B3" s="119"/>
      <c r="C3" s="795" t="s">
        <v>498</v>
      </c>
      <c r="D3" s="796"/>
      <c r="E3" s="913"/>
      <c r="F3" s="913"/>
      <c r="G3" s="913"/>
      <c r="H3" s="913"/>
      <c r="I3" s="913"/>
      <c r="J3" s="914"/>
      <c r="K3" s="123" t="s">
        <v>803</v>
      </c>
      <c r="L3" s="808" t="s">
        <v>807</v>
      </c>
      <c r="M3" s="846"/>
      <c r="N3" s="846"/>
      <c r="O3" s="846"/>
      <c r="P3" s="847"/>
      <c r="T3" s="119"/>
      <c r="U3" s="795" t="s">
        <v>498</v>
      </c>
      <c r="V3" s="796"/>
      <c r="W3" s="797" t="s">
        <v>696</v>
      </c>
      <c r="X3" s="797"/>
      <c r="Y3" s="797"/>
      <c r="Z3" s="797"/>
      <c r="AA3" s="797"/>
      <c r="AB3" s="798"/>
    </row>
    <row r="4" spans="2:28" ht="31.25" customHeight="1">
      <c r="B4" s="119"/>
      <c r="C4" s="838" t="s">
        <v>733</v>
      </c>
      <c r="D4" s="839"/>
      <c r="E4" s="919" t="str">
        <f>IF(E3="","",IF(E3="大企業",1/2,2/3))</f>
        <v/>
      </c>
      <c r="F4" s="920"/>
      <c r="G4" s="920"/>
      <c r="H4" s="920"/>
      <c r="I4" s="920"/>
      <c r="J4" s="921"/>
      <c r="K4" s="124"/>
      <c r="L4" s="999"/>
      <c r="M4" s="1000"/>
      <c r="N4" s="1000"/>
      <c r="O4" s="1000"/>
      <c r="P4" s="1001"/>
      <c r="T4" s="119"/>
      <c r="U4" s="838" t="s">
        <v>733</v>
      </c>
      <c r="V4" s="839"/>
      <c r="W4" s="981">
        <v>0.5</v>
      </c>
      <c r="X4" s="982"/>
      <c r="Y4" s="982"/>
      <c r="Z4" s="982"/>
      <c r="AA4" s="982"/>
      <c r="AB4" s="983"/>
    </row>
    <row r="5" spans="2:28" ht="31.25" customHeight="1">
      <c r="B5" s="119"/>
      <c r="C5" s="752" t="s">
        <v>632</v>
      </c>
      <c r="D5" s="753"/>
      <c r="E5" s="923"/>
      <c r="F5" s="924"/>
      <c r="G5" s="924"/>
      <c r="H5" s="924"/>
      <c r="I5" s="924"/>
      <c r="J5" s="925"/>
      <c r="K5" s="123"/>
      <c r="L5" s="1002"/>
      <c r="M5" s="1002"/>
      <c r="N5" s="1002"/>
      <c r="O5" s="1002"/>
      <c r="P5" s="1002"/>
      <c r="T5" s="119"/>
      <c r="U5" s="752" t="s">
        <v>632</v>
      </c>
      <c r="V5" s="753"/>
      <c r="W5" s="984" t="s">
        <v>745</v>
      </c>
      <c r="X5" s="985"/>
      <c r="Y5" s="985"/>
      <c r="Z5" s="985"/>
      <c r="AA5" s="985"/>
      <c r="AB5" s="986"/>
    </row>
    <row r="6" spans="2:28" ht="27.65" customHeight="1">
      <c r="B6" s="119"/>
      <c r="C6" s="767" t="s">
        <v>418</v>
      </c>
      <c r="D6" s="830"/>
      <c r="E6" s="754"/>
      <c r="F6" s="755"/>
      <c r="G6" s="755"/>
      <c r="H6" s="755"/>
      <c r="I6" s="755"/>
      <c r="J6" s="756"/>
      <c r="K6" s="123" t="s">
        <v>803</v>
      </c>
      <c r="L6" s="811" t="s">
        <v>809</v>
      </c>
      <c r="M6" s="812"/>
      <c r="N6" s="812"/>
      <c r="O6" s="812"/>
      <c r="P6" s="813"/>
      <c r="T6" s="119"/>
      <c r="U6" s="767" t="s">
        <v>418</v>
      </c>
      <c r="V6" s="830"/>
      <c r="W6" s="827">
        <v>45406</v>
      </c>
      <c r="X6" s="828"/>
      <c r="Y6" s="828"/>
      <c r="Z6" s="828"/>
      <c r="AA6" s="828"/>
      <c r="AB6" s="829"/>
    </row>
    <row r="7" spans="2:28" ht="27.65" customHeight="1">
      <c r="B7" s="119"/>
      <c r="C7" s="758" t="s">
        <v>917</v>
      </c>
      <c r="D7" s="922"/>
      <c r="E7" s="1004"/>
      <c r="F7" s="1004"/>
      <c r="G7" s="1004"/>
      <c r="H7" s="1004"/>
      <c r="I7" s="1004"/>
      <c r="J7" s="1005"/>
      <c r="K7" s="123" t="s">
        <v>803</v>
      </c>
      <c r="L7" s="762" t="s">
        <v>1054</v>
      </c>
      <c r="M7" s="763"/>
      <c r="N7" s="763"/>
      <c r="O7" s="763"/>
      <c r="P7" s="764"/>
      <c r="Q7" s="125"/>
      <c r="R7" s="125"/>
      <c r="T7" s="119"/>
      <c r="U7" s="758" t="s">
        <v>1021</v>
      </c>
      <c r="V7" s="922"/>
      <c r="W7" s="987">
        <v>45469</v>
      </c>
      <c r="X7" s="987"/>
      <c r="Y7" s="987"/>
      <c r="Z7" s="987"/>
      <c r="AA7" s="987"/>
      <c r="AB7" s="988"/>
    </row>
    <row r="8" spans="2:28" ht="27.65" customHeight="1">
      <c r="B8" s="119"/>
      <c r="C8" s="752" t="s">
        <v>1053</v>
      </c>
      <c r="D8" s="753"/>
      <c r="E8" s="754"/>
      <c r="F8" s="755"/>
      <c r="G8" s="755"/>
      <c r="H8" s="755"/>
      <c r="I8" s="755"/>
      <c r="J8" s="756"/>
      <c r="K8" s="123"/>
      <c r="L8" s="705" t="s">
        <v>1052</v>
      </c>
      <c r="M8" s="706"/>
      <c r="N8" s="706"/>
      <c r="O8" s="706"/>
      <c r="P8" s="707"/>
      <c r="Q8" s="125"/>
      <c r="R8" s="125"/>
      <c r="T8" s="119"/>
      <c r="U8" s="137"/>
      <c r="V8" s="708"/>
      <c r="W8" s="709"/>
      <c r="X8" s="709"/>
      <c r="Y8" s="709"/>
      <c r="Z8" s="709"/>
      <c r="AA8" s="709"/>
      <c r="AB8" s="710"/>
    </row>
    <row r="9" spans="2:28" ht="27.65" customHeight="1" thickBot="1">
      <c r="B9" s="119"/>
      <c r="C9" s="777" t="s">
        <v>1051</v>
      </c>
      <c r="D9" s="781"/>
      <c r="E9" s="1006"/>
      <c r="F9" s="1006"/>
      <c r="G9" s="1006"/>
      <c r="H9" s="1006"/>
      <c r="I9" s="1006"/>
      <c r="J9" s="1007"/>
      <c r="K9" s="123" t="s">
        <v>803</v>
      </c>
      <c r="L9" s="1014" t="s">
        <v>1060</v>
      </c>
      <c r="M9" s="1015"/>
      <c r="N9" s="1015"/>
      <c r="O9" s="1015"/>
      <c r="P9" s="1016"/>
      <c r="Q9" s="125"/>
      <c r="R9" s="125"/>
      <c r="T9" s="119"/>
      <c r="U9" s="768" t="s">
        <v>942</v>
      </c>
      <c r="V9" s="792"/>
      <c r="W9" s="793">
        <v>45556</v>
      </c>
      <c r="X9" s="793"/>
      <c r="Y9" s="793"/>
      <c r="Z9" s="793"/>
      <c r="AA9" s="793"/>
      <c r="AB9" s="794"/>
    </row>
    <row r="10" spans="2:28" ht="27.65" customHeight="1">
      <c r="B10" s="119"/>
      <c r="C10" s="752" t="s">
        <v>946</v>
      </c>
      <c r="D10" s="753"/>
      <c r="E10" s="1011"/>
      <c r="F10" s="1012"/>
      <c r="G10" s="1012"/>
      <c r="H10" s="1012"/>
      <c r="I10" s="1012"/>
      <c r="J10" s="1013"/>
      <c r="K10" s="123" t="s">
        <v>802</v>
      </c>
      <c r="L10" s="616" t="s">
        <v>948</v>
      </c>
      <c r="M10" s="614"/>
      <c r="N10" s="614"/>
      <c r="O10" s="614"/>
      <c r="P10" s="615"/>
      <c r="Q10" s="125"/>
      <c r="R10" s="125"/>
      <c r="T10" s="119"/>
      <c r="U10" s="782" t="s">
        <v>946</v>
      </c>
      <c r="V10" s="783"/>
      <c r="W10" s="784" t="s">
        <v>950</v>
      </c>
      <c r="X10" s="785"/>
      <c r="Y10" s="785"/>
      <c r="Z10" s="785"/>
      <c r="AA10" s="785"/>
      <c r="AB10" s="786"/>
    </row>
    <row r="11" spans="2:28" ht="27.65" customHeight="1" thickBot="1">
      <c r="B11" s="119"/>
      <c r="C11" s="787" t="s">
        <v>947</v>
      </c>
      <c r="D11" s="788"/>
      <c r="E11" s="1008"/>
      <c r="F11" s="1009"/>
      <c r="G11" s="1009"/>
      <c r="H11" s="1009"/>
      <c r="I11" s="1009"/>
      <c r="J11" s="1010"/>
      <c r="K11" s="123" t="s">
        <v>802</v>
      </c>
      <c r="L11" s="616" t="s">
        <v>949</v>
      </c>
      <c r="M11" s="614"/>
      <c r="N11" s="614"/>
      <c r="O11" s="614"/>
      <c r="P11" s="615"/>
      <c r="Q11" s="125"/>
      <c r="R11" s="125"/>
      <c r="T11" s="119"/>
      <c r="U11" s="787" t="s">
        <v>947</v>
      </c>
      <c r="V11" s="788"/>
      <c r="W11" s="789" t="s">
        <v>950</v>
      </c>
      <c r="X11" s="790"/>
      <c r="Y11" s="790"/>
      <c r="Z11" s="790"/>
      <c r="AA11" s="790"/>
      <c r="AB11" s="791"/>
    </row>
    <row r="12" spans="2:28" ht="36" customHeight="1">
      <c r="B12" s="824" t="s">
        <v>430</v>
      </c>
      <c r="C12" s="776" t="s">
        <v>918</v>
      </c>
      <c r="D12" s="126" t="s">
        <v>421</v>
      </c>
      <c r="E12" s="915"/>
      <c r="F12" s="915"/>
      <c r="G12" s="915"/>
      <c r="H12" s="915"/>
      <c r="I12" s="915"/>
      <c r="J12" s="916"/>
      <c r="K12" s="123" t="s">
        <v>803</v>
      </c>
      <c r="L12" s="808" t="s">
        <v>808</v>
      </c>
      <c r="M12" s="809"/>
      <c r="N12" s="809"/>
      <c r="O12" s="809"/>
      <c r="P12" s="810"/>
      <c r="T12" s="824" t="s">
        <v>430</v>
      </c>
      <c r="U12" s="776" t="s">
        <v>918</v>
      </c>
      <c r="V12" s="126" t="s">
        <v>421</v>
      </c>
      <c r="W12" s="989" t="s">
        <v>747</v>
      </c>
      <c r="X12" s="989"/>
      <c r="Y12" s="989"/>
      <c r="Z12" s="989"/>
      <c r="AA12" s="989"/>
      <c r="AB12" s="990"/>
    </row>
    <row r="13" spans="2:28" ht="38.4" customHeight="1">
      <c r="B13" s="825"/>
      <c r="C13" s="758"/>
      <c r="D13" s="127" t="s">
        <v>419</v>
      </c>
      <c r="E13" s="873"/>
      <c r="F13" s="873"/>
      <c r="G13" s="873"/>
      <c r="H13" s="873"/>
      <c r="I13" s="873"/>
      <c r="J13" s="874"/>
      <c r="K13" s="128"/>
      <c r="L13" s="814"/>
      <c r="M13" s="815"/>
      <c r="N13" s="815"/>
      <c r="O13" s="815"/>
      <c r="P13" s="816"/>
      <c r="T13" s="825"/>
      <c r="U13" s="758"/>
      <c r="V13" s="127" t="s">
        <v>419</v>
      </c>
      <c r="W13" s="774" t="s">
        <v>746</v>
      </c>
      <c r="X13" s="774"/>
      <c r="Y13" s="774"/>
      <c r="Z13" s="774"/>
      <c r="AA13" s="774"/>
      <c r="AB13" s="775"/>
    </row>
    <row r="14" spans="2:28" ht="27.65" customHeight="1">
      <c r="B14" s="825"/>
      <c r="C14" s="780" t="s">
        <v>919</v>
      </c>
      <c r="D14" s="127" t="s">
        <v>424</v>
      </c>
      <c r="E14" s="917"/>
      <c r="F14" s="917"/>
      <c r="G14" s="917"/>
      <c r="H14" s="917"/>
      <c r="I14" s="917"/>
      <c r="J14" s="918"/>
      <c r="K14" s="123" t="s">
        <v>803</v>
      </c>
      <c r="L14" s="762" t="s">
        <v>1019</v>
      </c>
      <c r="M14" s="763"/>
      <c r="N14" s="763"/>
      <c r="O14" s="763"/>
      <c r="P14" s="764"/>
      <c r="T14" s="825"/>
      <c r="U14" s="780" t="s">
        <v>919</v>
      </c>
      <c r="V14" s="127" t="s">
        <v>424</v>
      </c>
      <c r="W14" s="888" t="s">
        <v>448</v>
      </c>
      <c r="X14" s="888"/>
      <c r="Y14" s="888"/>
      <c r="Z14" s="888"/>
      <c r="AA14" s="888"/>
      <c r="AB14" s="889"/>
    </row>
    <row r="15" spans="2:28" ht="27.65" customHeight="1">
      <c r="B15" s="825"/>
      <c r="C15" s="767"/>
      <c r="D15" s="127" t="s">
        <v>425</v>
      </c>
      <c r="E15" s="873"/>
      <c r="F15" s="873"/>
      <c r="G15" s="873"/>
      <c r="H15" s="873"/>
      <c r="I15" s="873"/>
      <c r="J15" s="874"/>
      <c r="K15" s="124"/>
      <c r="L15" s="130"/>
      <c r="T15" s="825"/>
      <c r="U15" s="767"/>
      <c r="V15" s="127" t="s">
        <v>425</v>
      </c>
      <c r="W15" s="774" t="s">
        <v>748</v>
      </c>
      <c r="X15" s="774"/>
      <c r="Y15" s="774"/>
      <c r="Z15" s="774"/>
      <c r="AA15" s="774"/>
      <c r="AB15" s="775"/>
    </row>
    <row r="16" spans="2:28" ht="27.65" customHeight="1">
      <c r="B16" s="825"/>
      <c r="C16" s="805" t="s">
        <v>428</v>
      </c>
      <c r="D16" s="806"/>
      <c r="E16" s="819"/>
      <c r="F16" s="819"/>
      <c r="G16" s="819"/>
      <c r="H16" s="819"/>
      <c r="I16" s="819"/>
      <c r="J16" s="820"/>
      <c r="K16" s="123" t="s">
        <v>803</v>
      </c>
      <c r="L16" s="1017" t="s">
        <v>810</v>
      </c>
      <c r="M16" s="809"/>
      <c r="N16" s="809"/>
      <c r="O16" s="809"/>
      <c r="P16" s="810"/>
      <c r="T16" s="825"/>
      <c r="U16" s="805" t="s">
        <v>428</v>
      </c>
      <c r="V16" s="806"/>
      <c r="W16" s="993" t="s">
        <v>716</v>
      </c>
      <c r="X16" s="993"/>
      <c r="Y16" s="993"/>
      <c r="Z16" s="993"/>
      <c r="AA16" s="993"/>
      <c r="AB16" s="994"/>
    </row>
    <row r="17" spans="2:28" ht="27.65" customHeight="1">
      <c r="B17" s="825"/>
      <c r="C17" s="757" t="s">
        <v>920</v>
      </c>
      <c r="D17" s="131" t="s">
        <v>17</v>
      </c>
      <c r="E17" s="759"/>
      <c r="F17" s="760"/>
      <c r="G17" s="760"/>
      <c r="H17" s="760"/>
      <c r="I17" s="760"/>
      <c r="J17" s="761"/>
      <c r="K17" s="123" t="s">
        <v>803</v>
      </c>
      <c r="L17" s="762" t="s">
        <v>811</v>
      </c>
      <c r="M17" s="763"/>
      <c r="N17" s="763"/>
      <c r="O17" s="763"/>
      <c r="P17" s="764"/>
      <c r="T17" s="825"/>
      <c r="U17" s="757" t="s">
        <v>920</v>
      </c>
      <c r="V17" s="131" t="s">
        <v>17</v>
      </c>
      <c r="W17" s="765" t="s">
        <v>450</v>
      </c>
      <c r="X17" s="765"/>
      <c r="Y17" s="765"/>
      <c r="Z17" s="765"/>
      <c r="AA17" s="765"/>
      <c r="AB17" s="766"/>
    </row>
    <row r="18" spans="2:28" ht="27.65" customHeight="1">
      <c r="B18" s="825"/>
      <c r="C18" s="758"/>
      <c r="D18" s="132" t="s">
        <v>18</v>
      </c>
      <c r="E18" s="759"/>
      <c r="F18" s="760"/>
      <c r="G18" s="760"/>
      <c r="H18" s="760"/>
      <c r="I18" s="760"/>
      <c r="J18" s="761"/>
      <c r="T18" s="825"/>
      <c r="U18" s="758"/>
      <c r="V18" s="132" t="s">
        <v>18</v>
      </c>
      <c r="W18" s="765" t="s">
        <v>239</v>
      </c>
      <c r="X18" s="765"/>
      <c r="Y18" s="765"/>
      <c r="Z18" s="765"/>
      <c r="AA18" s="765"/>
      <c r="AB18" s="766"/>
    </row>
    <row r="19" spans="2:28" ht="27.65" customHeight="1">
      <c r="B19" s="825"/>
      <c r="C19" s="769" t="s">
        <v>510</v>
      </c>
      <c r="D19" s="770"/>
      <c r="E19" s="926"/>
      <c r="F19" s="927"/>
      <c r="G19" s="927"/>
      <c r="H19" s="927"/>
      <c r="I19" s="927"/>
      <c r="J19" s="184" t="s">
        <v>446</v>
      </c>
      <c r="K19" s="807" t="s">
        <v>803</v>
      </c>
      <c r="L19" s="808" t="s">
        <v>1046</v>
      </c>
      <c r="M19" s="809"/>
      <c r="N19" s="809"/>
      <c r="O19" s="809"/>
      <c r="P19" s="810"/>
      <c r="T19" s="825"/>
      <c r="U19" s="769" t="s">
        <v>510</v>
      </c>
      <c r="V19" s="770"/>
      <c r="W19" s="778">
        <v>150</v>
      </c>
      <c r="X19" s="779"/>
      <c r="Y19" s="779"/>
      <c r="Z19" s="779"/>
      <c r="AA19" s="779"/>
      <c r="AB19" s="133" t="s">
        <v>446</v>
      </c>
    </row>
    <row r="20" spans="2:28" ht="27.65" customHeight="1">
      <c r="B20" s="825"/>
      <c r="C20" s="769" t="s">
        <v>1045</v>
      </c>
      <c r="D20" s="770"/>
      <c r="E20" s="926"/>
      <c r="F20" s="927"/>
      <c r="G20" s="927"/>
      <c r="H20" s="927"/>
      <c r="I20" s="927"/>
      <c r="J20" s="185" t="s">
        <v>712</v>
      </c>
      <c r="K20" s="807"/>
      <c r="L20" s="814"/>
      <c r="M20" s="815"/>
      <c r="N20" s="815"/>
      <c r="O20" s="815"/>
      <c r="P20" s="816"/>
      <c r="T20" s="825"/>
      <c r="U20" s="769" t="s">
        <v>914</v>
      </c>
      <c r="V20" s="770"/>
      <c r="W20" s="852">
        <v>10</v>
      </c>
      <c r="X20" s="853"/>
      <c r="Y20" s="853"/>
      <c r="Z20" s="853"/>
      <c r="AA20" s="853"/>
      <c r="AB20" s="134" t="s">
        <v>22</v>
      </c>
    </row>
    <row r="21" spans="2:28" ht="35.4" customHeight="1">
      <c r="B21" s="825"/>
      <c r="C21" s="802" t="s">
        <v>420</v>
      </c>
      <c r="D21" s="701" t="s">
        <v>1047</v>
      </c>
      <c r="E21" s="950"/>
      <c r="F21" s="950"/>
      <c r="G21" s="950"/>
      <c r="H21" s="950"/>
      <c r="I21" s="950"/>
      <c r="J21" s="951"/>
      <c r="T21" s="825"/>
      <c r="U21" s="767" t="s">
        <v>420</v>
      </c>
      <c r="V21" s="135" t="s">
        <v>511</v>
      </c>
      <c r="W21" s="803" t="s">
        <v>714</v>
      </c>
      <c r="X21" s="803"/>
      <c r="Y21" s="803"/>
      <c r="Z21" s="803"/>
      <c r="AA21" s="803"/>
      <c r="AB21" s="804"/>
    </row>
    <row r="22" spans="2:28" ht="27" customHeight="1">
      <c r="B22" s="825"/>
      <c r="C22" s="758"/>
      <c r="D22" s="127" t="s">
        <v>421</v>
      </c>
      <c r="E22" s="873"/>
      <c r="F22" s="873"/>
      <c r="G22" s="873"/>
      <c r="H22" s="873"/>
      <c r="I22" s="873"/>
      <c r="J22" s="874"/>
      <c r="T22" s="825"/>
      <c r="U22" s="758"/>
      <c r="V22" s="127" t="s">
        <v>421</v>
      </c>
      <c r="W22" s="774" t="s">
        <v>715</v>
      </c>
      <c r="X22" s="774"/>
      <c r="Y22" s="774"/>
      <c r="Z22" s="774"/>
      <c r="AA22" s="774"/>
      <c r="AB22" s="775"/>
    </row>
    <row r="23" spans="2:28" ht="27" customHeight="1" thickBot="1">
      <c r="B23" s="825"/>
      <c r="C23" s="768"/>
      <c r="D23" s="136" t="s">
        <v>41</v>
      </c>
      <c r="E23" s="817"/>
      <c r="F23" s="817"/>
      <c r="G23" s="817"/>
      <c r="H23" s="817"/>
      <c r="I23" s="817"/>
      <c r="J23" s="818"/>
      <c r="T23" s="825"/>
      <c r="U23" s="768"/>
      <c r="V23" s="136" t="s">
        <v>41</v>
      </c>
      <c r="W23" s="991" t="s">
        <v>749</v>
      </c>
      <c r="X23" s="991"/>
      <c r="Y23" s="991"/>
      <c r="Z23" s="991"/>
      <c r="AA23" s="991"/>
      <c r="AB23" s="992"/>
    </row>
    <row r="24" spans="2:28" ht="27.65" customHeight="1">
      <c r="B24" s="825"/>
      <c r="C24" s="776" t="s">
        <v>512</v>
      </c>
      <c r="D24" s="126" t="s">
        <v>424</v>
      </c>
      <c r="E24" s="917"/>
      <c r="F24" s="917"/>
      <c r="G24" s="917"/>
      <c r="H24" s="917"/>
      <c r="I24" s="917"/>
      <c r="J24" s="918"/>
      <c r="T24" s="825"/>
      <c r="U24" s="776" t="s">
        <v>512</v>
      </c>
      <c r="V24" s="126" t="s">
        <v>424</v>
      </c>
      <c r="W24" s="888" t="s">
        <v>448</v>
      </c>
      <c r="X24" s="888"/>
      <c r="Y24" s="888"/>
      <c r="Z24" s="888"/>
      <c r="AA24" s="888"/>
      <c r="AB24" s="889"/>
    </row>
    <row r="25" spans="2:28" ht="27.65" customHeight="1">
      <c r="B25" s="825"/>
      <c r="C25" s="758"/>
      <c r="D25" s="127" t="s">
        <v>425</v>
      </c>
      <c r="E25" s="821"/>
      <c r="F25" s="822"/>
      <c r="G25" s="822"/>
      <c r="H25" s="822"/>
      <c r="I25" s="822"/>
      <c r="J25" s="823"/>
      <c r="T25" s="825"/>
      <c r="U25" s="758"/>
      <c r="V25" s="127" t="s">
        <v>425</v>
      </c>
      <c r="W25" s="774" t="s">
        <v>748</v>
      </c>
      <c r="X25" s="774"/>
      <c r="Y25" s="774"/>
      <c r="Z25" s="774"/>
      <c r="AA25" s="774"/>
      <c r="AB25" s="775"/>
    </row>
    <row r="26" spans="2:28" ht="27.65" customHeight="1">
      <c r="B26" s="825"/>
      <c r="C26" s="758"/>
      <c r="D26" s="127" t="s">
        <v>429</v>
      </c>
      <c r="E26" s="873"/>
      <c r="F26" s="873"/>
      <c r="G26" s="873"/>
      <c r="H26" s="873"/>
      <c r="I26" s="873"/>
      <c r="J26" s="874"/>
      <c r="T26" s="825"/>
      <c r="U26" s="758"/>
      <c r="V26" s="127" t="s">
        <v>429</v>
      </c>
      <c r="W26" s="774" t="s">
        <v>750</v>
      </c>
      <c r="X26" s="774"/>
      <c r="Y26" s="774"/>
      <c r="Z26" s="774"/>
      <c r="AA26" s="774"/>
      <c r="AB26" s="775"/>
    </row>
    <row r="27" spans="2:28" ht="27.65" customHeight="1">
      <c r="B27" s="825"/>
      <c r="C27" s="758"/>
      <c r="D27" s="127" t="s">
        <v>421</v>
      </c>
      <c r="E27" s="821"/>
      <c r="F27" s="822"/>
      <c r="G27" s="822"/>
      <c r="H27" s="822"/>
      <c r="I27" s="822"/>
      <c r="J27" s="823"/>
      <c r="T27" s="825"/>
      <c r="U27" s="758"/>
      <c r="V27" s="127" t="s">
        <v>421</v>
      </c>
      <c r="W27" s="878" t="s">
        <v>751</v>
      </c>
      <c r="X27" s="879"/>
      <c r="Y27" s="879"/>
      <c r="Z27" s="879"/>
      <c r="AA27" s="879"/>
      <c r="AB27" s="880"/>
    </row>
    <row r="28" spans="2:28" ht="27.65" customHeight="1">
      <c r="B28" s="825"/>
      <c r="C28" s="758"/>
      <c r="D28" s="127" t="s">
        <v>41</v>
      </c>
      <c r="E28" s="873"/>
      <c r="F28" s="873"/>
      <c r="G28" s="873"/>
      <c r="H28" s="873"/>
      <c r="I28" s="873"/>
      <c r="J28" s="874"/>
      <c r="T28" s="825"/>
      <c r="U28" s="758"/>
      <c r="V28" s="127" t="s">
        <v>41</v>
      </c>
      <c r="W28" s="774" t="s">
        <v>718</v>
      </c>
      <c r="X28" s="774"/>
      <c r="Y28" s="774"/>
      <c r="Z28" s="774"/>
      <c r="AA28" s="774"/>
      <c r="AB28" s="775"/>
    </row>
    <row r="29" spans="2:28" ht="27.65" customHeight="1">
      <c r="B29" s="825"/>
      <c r="C29" s="758"/>
      <c r="D29" s="127" t="s">
        <v>426</v>
      </c>
      <c r="E29" s="819"/>
      <c r="F29" s="819"/>
      <c r="G29" s="819"/>
      <c r="H29" s="819"/>
      <c r="I29" s="819"/>
      <c r="J29" s="820"/>
      <c r="K29" s="123" t="s">
        <v>803</v>
      </c>
      <c r="L29" s="762" t="s">
        <v>810</v>
      </c>
      <c r="M29" s="763"/>
      <c r="N29" s="763"/>
      <c r="O29" s="763"/>
      <c r="P29" s="764"/>
      <c r="T29" s="825"/>
      <c r="U29" s="758"/>
      <c r="V29" s="127" t="s">
        <v>426</v>
      </c>
      <c r="W29" s="772" t="s">
        <v>716</v>
      </c>
      <c r="X29" s="772"/>
      <c r="Y29" s="772"/>
      <c r="Z29" s="772"/>
      <c r="AA29" s="772"/>
      <c r="AB29" s="773"/>
    </row>
    <row r="30" spans="2:28" ht="27.65" customHeight="1" thickBot="1">
      <c r="B30" s="826"/>
      <c r="C30" s="777"/>
      <c r="D30" s="138" t="s">
        <v>725</v>
      </c>
      <c r="E30" s="952"/>
      <c r="F30" s="953"/>
      <c r="G30" s="953"/>
      <c r="H30" s="953"/>
      <c r="I30" s="953"/>
      <c r="J30" s="954"/>
      <c r="T30" s="826"/>
      <c r="U30" s="777"/>
      <c r="V30" s="138" t="s">
        <v>725</v>
      </c>
      <c r="W30" s="771" t="s">
        <v>717</v>
      </c>
      <c r="X30" s="765"/>
      <c r="Y30" s="765"/>
      <c r="Z30" s="765"/>
      <c r="AA30" s="765"/>
      <c r="AB30" s="766"/>
    </row>
    <row r="31" spans="2:28" ht="27.65" customHeight="1">
      <c r="B31" s="936" t="s">
        <v>590</v>
      </c>
      <c r="C31" s="776" t="s">
        <v>921</v>
      </c>
      <c r="D31" s="126" t="s">
        <v>421</v>
      </c>
      <c r="E31" s="915"/>
      <c r="F31" s="915"/>
      <c r="G31" s="915"/>
      <c r="H31" s="915"/>
      <c r="I31" s="915"/>
      <c r="J31" s="916"/>
      <c r="K31" s="123" t="s">
        <v>803</v>
      </c>
      <c r="L31" s="808" t="s">
        <v>812</v>
      </c>
      <c r="M31" s="809"/>
      <c r="N31" s="809"/>
      <c r="O31" s="809"/>
      <c r="P31" s="810"/>
      <c r="T31" s="936" t="s">
        <v>590</v>
      </c>
      <c r="U31" s="776" t="s">
        <v>921</v>
      </c>
      <c r="V31" s="126" t="s">
        <v>421</v>
      </c>
      <c r="W31" s="989" t="s">
        <v>752</v>
      </c>
      <c r="X31" s="989"/>
      <c r="Y31" s="989"/>
      <c r="Z31" s="989"/>
      <c r="AA31" s="989"/>
      <c r="AB31" s="990"/>
    </row>
    <row r="32" spans="2:28" ht="27.65" customHeight="1">
      <c r="B32" s="854"/>
      <c r="C32" s="758"/>
      <c r="D32" s="127" t="s">
        <v>419</v>
      </c>
      <c r="E32" s="873"/>
      <c r="F32" s="873"/>
      <c r="G32" s="873"/>
      <c r="H32" s="873"/>
      <c r="I32" s="873"/>
      <c r="J32" s="874"/>
      <c r="K32" s="128"/>
      <c r="L32" s="811"/>
      <c r="M32" s="812"/>
      <c r="N32" s="812"/>
      <c r="O32" s="812"/>
      <c r="P32" s="813"/>
      <c r="T32" s="854"/>
      <c r="U32" s="758"/>
      <c r="V32" s="127" t="s">
        <v>419</v>
      </c>
      <c r="W32" s="774" t="s">
        <v>753</v>
      </c>
      <c r="X32" s="774"/>
      <c r="Y32" s="774"/>
      <c r="Z32" s="774"/>
      <c r="AA32" s="774"/>
      <c r="AB32" s="775"/>
    </row>
    <row r="33" spans="2:28" ht="27.65" customHeight="1">
      <c r="B33" s="854"/>
      <c r="C33" s="780" t="s">
        <v>919</v>
      </c>
      <c r="D33" s="127" t="s">
        <v>424</v>
      </c>
      <c r="E33" s="917"/>
      <c r="F33" s="917"/>
      <c r="G33" s="917"/>
      <c r="H33" s="917"/>
      <c r="I33" s="917"/>
      <c r="J33" s="918"/>
      <c r="L33" s="814"/>
      <c r="M33" s="815"/>
      <c r="N33" s="815"/>
      <c r="O33" s="815"/>
      <c r="P33" s="816"/>
      <c r="T33" s="854"/>
      <c r="U33" s="780" t="s">
        <v>919</v>
      </c>
      <c r="V33" s="127" t="s">
        <v>424</v>
      </c>
      <c r="W33" s="888" t="s">
        <v>755</v>
      </c>
      <c r="X33" s="888"/>
      <c r="Y33" s="888"/>
      <c r="Z33" s="888"/>
      <c r="AA33" s="888"/>
      <c r="AB33" s="889"/>
    </row>
    <row r="34" spans="2:28" ht="27.65" customHeight="1">
      <c r="B34" s="854"/>
      <c r="C34" s="767"/>
      <c r="D34" s="127" t="s">
        <v>425</v>
      </c>
      <c r="E34" s="873"/>
      <c r="F34" s="873"/>
      <c r="G34" s="873"/>
      <c r="H34" s="873"/>
      <c r="I34" s="873"/>
      <c r="J34" s="874"/>
      <c r="K34" s="128"/>
      <c r="T34" s="854"/>
      <c r="U34" s="767"/>
      <c r="V34" s="127" t="s">
        <v>425</v>
      </c>
      <c r="W34" s="774" t="s">
        <v>757</v>
      </c>
      <c r="X34" s="774"/>
      <c r="Y34" s="774"/>
      <c r="Z34" s="774"/>
      <c r="AA34" s="774"/>
      <c r="AB34" s="775"/>
    </row>
    <row r="35" spans="2:28" ht="27.65" customHeight="1">
      <c r="B35" s="854"/>
      <c r="C35" s="757" t="s">
        <v>920</v>
      </c>
      <c r="D35" s="131" t="s">
        <v>17</v>
      </c>
      <c r="E35" s="759"/>
      <c r="F35" s="760"/>
      <c r="G35" s="760"/>
      <c r="H35" s="760"/>
      <c r="I35" s="760"/>
      <c r="J35" s="761"/>
      <c r="K35" s="123" t="s">
        <v>803</v>
      </c>
      <c r="L35" s="762" t="s">
        <v>811</v>
      </c>
      <c r="M35" s="763"/>
      <c r="N35" s="763"/>
      <c r="O35" s="763"/>
      <c r="P35" s="764"/>
      <c r="T35" s="854"/>
      <c r="U35" s="757" t="s">
        <v>920</v>
      </c>
      <c r="V35" s="131" t="s">
        <v>17</v>
      </c>
      <c r="W35" s="765" t="s">
        <v>450</v>
      </c>
      <c r="X35" s="765"/>
      <c r="Y35" s="765"/>
      <c r="Z35" s="765"/>
      <c r="AA35" s="765"/>
      <c r="AB35" s="766"/>
    </row>
    <row r="36" spans="2:28" ht="27.65" customHeight="1">
      <c r="B36" s="854"/>
      <c r="C36" s="758"/>
      <c r="D36" s="132" t="s">
        <v>18</v>
      </c>
      <c r="E36" s="759"/>
      <c r="F36" s="760"/>
      <c r="G36" s="760"/>
      <c r="H36" s="760"/>
      <c r="I36" s="760"/>
      <c r="J36" s="761"/>
      <c r="T36" s="854"/>
      <c r="U36" s="758"/>
      <c r="V36" s="132" t="s">
        <v>18</v>
      </c>
      <c r="W36" s="765" t="s">
        <v>239</v>
      </c>
      <c r="X36" s="765"/>
      <c r="Y36" s="765"/>
      <c r="Z36" s="765"/>
      <c r="AA36" s="765"/>
      <c r="AB36" s="766"/>
    </row>
    <row r="37" spans="2:28" ht="27.65" customHeight="1">
      <c r="B37" s="854"/>
      <c r="C37" s="769" t="s">
        <v>510</v>
      </c>
      <c r="D37" s="770"/>
      <c r="E37" s="926"/>
      <c r="F37" s="927"/>
      <c r="G37" s="927"/>
      <c r="H37" s="927"/>
      <c r="I37" s="927"/>
      <c r="J37" s="184" t="s">
        <v>446</v>
      </c>
      <c r="K37" s="807" t="s">
        <v>803</v>
      </c>
      <c r="L37" s="808" t="s">
        <v>1046</v>
      </c>
      <c r="M37" s="809"/>
      <c r="N37" s="809"/>
      <c r="O37" s="809"/>
      <c r="P37" s="810"/>
      <c r="T37" s="854"/>
      <c r="U37" s="769" t="s">
        <v>510</v>
      </c>
      <c r="V37" s="770"/>
      <c r="W37" s="778">
        <v>150</v>
      </c>
      <c r="X37" s="779"/>
      <c r="Y37" s="779"/>
      <c r="Z37" s="779"/>
      <c r="AA37" s="779"/>
      <c r="AB37" s="133" t="s">
        <v>446</v>
      </c>
    </row>
    <row r="38" spans="2:28" ht="27.65" customHeight="1">
      <c r="B38" s="854"/>
      <c r="C38" s="769" t="s">
        <v>1045</v>
      </c>
      <c r="D38" s="770"/>
      <c r="E38" s="926"/>
      <c r="F38" s="927"/>
      <c r="G38" s="927"/>
      <c r="H38" s="927"/>
      <c r="I38" s="927"/>
      <c r="J38" s="185" t="s">
        <v>22</v>
      </c>
      <c r="K38" s="807"/>
      <c r="L38" s="814"/>
      <c r="M38" s="815"/>
      <c r="N38" s="815"/>
      <c r="O38" s="815"/>
      <c r="P38" s="816"/>
      <c r="T38" s="854"/>
      <c r="U38" s="769" t="s">
        <v>914</v>
      </c>
      <c r="V38" s="770"/>
      <c r="W38" s="852">
        <v>10</v>
      </c>
      <c r="X38" s="853"/>
      <c r="Y38" s="853"/>
      <c r="Z38" s="853"/>
      <c r="AA38" s="853"/>
      <c r="AB38" s="134" t="s">
        <v>22</v>
      </c>
    </row>
    <row r="39" spans="2:28" ht="34.5" customHeight="1">
      <c r="B39" s="854"/>
      <c r="C39" s="767" t="s">
        <v>420</v>
      </c>
      <c r="D39" s="135" t="s">
        <v>511</v>
      </c>
      <c r="E39" s="950"/>
      <c r="F39" s="950"/>
      <c r="G39" s="950"/>
      <c r="H39" s="950"/>
      <c r="I39" s="950"/>
      <c r="J39" s="951"/>
      <c r="T39" s="854"/>
      <c r="U39" s="767" t="s">
        <v>420</v>
      </c>
      <c r="V39" s="135" t="s">
        <v>511</v>
      </c>
      <c r="W39" s="803" t="s">
        <v>713</v>
      </c>
      <c r="X39" s="803"/>
      <c r="Y39" s="803"/>
      <c r="Z39" s="803"/>
      <c r="AA39" s="803"/>
      <c r="AB39" s="804"/>
    </row>
    <row r="40" spans="2:28" ht="27.65" customHeight="1">
      <c r="B40" s="854"/>
      <c r="C40" s="758"/>
      <c r="D40" s="127" t="s">
        <v>421</v>
      </c>
      <c r="E40" s="873"/>
      <c r="F40" s="873"/>
      <c r="G40" s="873"/>
      <c r="H40" s="873"/>
      <c r="I40" s="873"/>
      <c r="J40" s="874"/>
      <c r="T40" s="854"/>
      <c r="U40" s="758"/>
      <c r="V40" s="127" t="s">
        <v>421</v>
      </c>
      <c r="W40" s="774" t="s">
        <v>719</v>
      </c>
      <c r="X40" s="774"/>
      <c r="Y40" s="774"/>
      <c r="Z40" s="774"/>
      <c r="AA40" s="774"/>
      <c r="AB40" s="775"/>
    </row>
    <row r="41" spans="2:28" ht="27.65" customHeight="1">
      <c r="B41" s="854"/>
      <c r="C41" s="758"/>
      <c r="D41" s="127" t="s">
        <v>41</v>
      </c>
      <c r="E41" s="873"/>
      <c r="F41" s="873"/>
      <c r="G41" s="873"/>
      <c r="H41" s="873"/>
      <c r="I41" s="873"/>
      <c r="J41" s="874"/>
      <c r="T41" s="854"/>
      <c r="U41" s="758"/>
      <c r="V41" s="127" t="s">
        <v>41</v>
      </c>
      <c r="W41" s="774" t="s">
        <v>756</v>
      </c>
      <c r="X41" s="774"/>
      <c r="Y41" s="774"/>
      <c r="Z41" s="774"/>
      <c r="AA41" s="774"/>
      <c r="AB41" s="775"/>
    </row>
    <row r="42" spans="2:28" ht="27.65" customHeight="1">
      <c r="B42" s="854"/>
      <c r="C42" s="757" t="s">
        <v>512</v>
      </c>
      <c r="D42" s="127" t="s">
        <v>424</v>
      </c>
      <c r="E42" s="917"/>
      <c r="F42" s="917"/>
      <c r="G42" s="917"/>
      <c r="H42" s="917"/>
      <c r="I42" s="917"/>
      <c r="J42" s="918"/>
      <c r="T42" s="854"/>
      <c r="U42" s="757" t="s">
        <v>512</v>
      </c>
      <c r="V42" s="127" t="s">
        <v>424</v>
      </c>
      <c r="W42" s="888" t="s">
        <v>754</v>
      </c>
      <c r="X42" s="888"/>
      <c r="Y42" s="888"/>
      <c r="Z42" s="888"/>
      <c r="AA42" s="888"/>
      <c r="AB42" s="889"/>
    </row>
    <row r="43" spans="2:28" ht="27.65" customHeight="1">
      <c r="B43" s="854"/>
      <c r="C43" s="758"/>
      <c r="D43" s="127" t="s">
        <v>425</v>
      </c>
      <c r="E43" s="873"/>
      <c r="F43" s="873"/>
      <c r="G43" s="873"/>
      <c r="H43" s="873"/>
      <c r="I43" s="873"/>
      <c r="J43" s="874"/>
      <c r="T43" s="854"/>
      <c r="U43" s="758"/>
      <c r="V43" s="127" t="s">
        <v>425</v>
      </c>
      <c r="W43" s="774" t="s">
        <v>758</v>
      </c>
      <c r="X43" s="774"/>
      <c r="Y43" s="774"/>
      <c r="Z43" s="774"/>
      <c r="AA43" s="774"/>
      <c r="AB43" s="775"/>
    </row>
    <row r="44" spans="2:28" ht="27.65" customHeight="1">
      <c r="B44" s="854"/>
      <c r="C44" s="758"/>
      <c r="D44" s="127" t="s">
        <v>429</v>
      </c>
      <c r="E44" s="873"/>
      <c r="F44" s="873"/>
      <c r="G44" s="873"/>
      <c r="H44" s="873"/>
      <c r="I44" s="873"/>
      <c r="J44" s="874"/>
      <c r="T44" s="854"/>
      <c r="U44" s="758"/>
      <c r="V44" s="127" t="s">
        <v>429</v>
      </c>
      <c r="W44" s="774" t="s">
        <v>759</v>
      </c>
      <c r="X44" s="774"/>
      <c r="Y44" s="774"/>
      <c r="Z44" s="774"/>
      <c r="AA44" s="774"/>
      <c r="AB44" s="775"/>
    </row>
    <row r="45" spans="2:28" ht="27.65" customHeight="1">
      <c r="B45" s="854"/>
      <c r="C45" s="758"/>
      <c r="D45" s="127" t="s">
        <v>421</v>
      </c>
      <c r="E45" s="821"/>
      <c r="F45" s="822"/>
      <c r="G45" s="822"/>
      <c r="H45" s="822"/>
      <c r="I45" s="822"/>
      <c r="J45" s="823"/>
      <c r="T45" s="854"/>
      <c r="U45" s="758"/>
      <c r="V45" s="127" t="s">
        <v>421</v>
      </c>
      <c r="W45" s="878" t="s">
        <v>726</v>
      </c>
      <c r="X45" s="879"/>
      <c r="Y45" s="879"/>
      <c r="Z45" s="879"/>
      <c r="AA45" s="879"/>
      <c r="AB45" s="880"/>
    </row>
    <row r="46" spans="2:28" ht="27.65" customHeight="1">
      <c r="B46" s="854"/>
      <c r="C46" s="758"/>
      <c r="D46" s="127" t="s">
        <v>41</v>
      </c>
      <c r="E46" s="873"/>
      <c r="F46" s="873"/>
      <c r="G46" s="873"/>
      <c r="H46" s="873"/>
      <c r="I46" s="873"/>
      <c r="J46" s="874"/>
      <c r="T46" s="854"/>
      <c r="U46" s="758"/>
      <c r="V46" s="127" t="s">
        <v>41</v>
      </c>
      <c r="W46" s="774" t="s">
        <v>720</v>
      </c>
      <c r="X46" s="774"/>
      <c r="Y46" s="774"/>
      <c r="Z46" s="774"/>
      <c r="AA46" s="774"/>
      <c r="AB46" s="775"/>
    </row>
    <row r="47" spans="2:28" ht="27.65" customHeight="1">
      <c r="B47" s="854"/>
      <c r="C47" s="758"/>
      <c r="D47" s="127" t="s">
        <v>426</v>
      </c>
      <c r="E47" s="819"/>
      <c r="F47" s="819"/>
      <c r="G47" s="819"/>
      <c r="H47" s="819"/>
      <c r="I47" s="819"/>
      <c r="J47" s="820"/>
      <c r="K47" s="123" t="s">
        <v>803</v>
      </c>
      <c r="L47" s="762" t="s">
        <v>810</v>
      </c>
      <c r="M47" s="763"/>
      <c r="N47" s="763"/>
      <c r="O47" s="763"/>
      <c r="P47" s="764"/>
      <c r="T47" s="854"/>
      <c r="U47" s="758"/>
      <c r="V47" s="127" t="s">
        <v>426</v>
      </c>
      <c r="W47" s="772" t="s">
        <v>760</v>
      </c>
      <c r="X47" s="772"/>
      <c r="Y47" s="772"/>
      <c r="Z47" s="772"/>
      <c r="AA47" s="772"/>
      <c r="AB47" s="773"/>
    </row>
    <row r="48" spans="2:28" ht="27.65" customHeight="1">
      <c r="B48" s="854"/>
      <c r="C48" s="758"/>
      <c r="D48" s="127" t="s">
        <v>725</v>
      </c>
      <c r="E48" s="962"/>
      <c r="F48" s="873"/>
      <c r="G48" s="873"/>
      <c r="H48" s="873"/>
      <c r="I48" s="873"/>
      <c r="J48" s="874"/>
      <c r="T48" s="854"/>
      <c r="U48" s="758"/>
      <c r="V48" s="127" t="s">
        <v>725</v>
      </c>
      <c r="W48" s="906" t="s">
        <v>762</v>
      </c>
      <c r="X48" s="774"/>
      <c r="Y48" s="774"/>
      <c r="Z48" s="774"/>
      <c r="AA48" s="774"/>
      <c r="AB48" s="775"/>
    </row>
    <row r="49" spans="2:28" ht="37.5" customHeight="1" thickBot="1">
      <c r="B49" s="855"/>
      <c r="C49" s="137" t="s">
        <v>23</v>
      </c>
      <c r="D49" s="139" t="s">
        <v>509</v>
      </c>
      <c r="E49" s="947"/>
      <c r="F49" s="948"/>
      <c r="G49" s="948"/>
      <c r="H49" s="948"/>
      <c r="I49" s="948"/>
      <c r="J49" s="949"/>
      <c r="K49" s="123" t="s">
        <v>803</v>
      </c>
      <c r="L49" s="762" t="s">
        <v>804</v>
      </c>
      <c r="M49" s="763"/>
      <c r="N49" s="763"/>
      <c r="O49" s="763"/>
      <c r="P49" s="764"/>
      <c r="T49" s="855"/>
      <c r="U49" s="137" t="s">
        <v>23</v>
      </c>
      <c r="V49" s="139" t="s">
        <v>509</v>
      </c>
      <c r="W49" s="907" t="s">
        <v>722</v>
      </c>
      <c r="X49" s="908"/>
      <c r="Y49" s="908"/>
      <c r="Z49" s="908"/>
      <c r="AA49" s="908"/>
      <c r="AB49" s="909"/>
    </row>
    <row r="50" spans="2:28" ht="27.65" customHeight="1">
      <c r="B50" s="936" t="s">
        <v>598</v>
      </c>
      <c r="C50" s="946" t="s">
        <v>506</v>
      </c>
      <c r="D50" s="126" t="s">
        <v>500</v>
      </c>
      <c r="E50" s="943"/>
      <c r="F50" s="944"/>
      <c r="G50" s="944"/>
      <c r="H50" s="944"/>
      <c r="I50" s="944"/>
      <c r="J50" s="945"/>
      <c r="K50" s="123" t="s">
        <v>803</v>
      </c>
      <c r="L50" s="808" t="s">
        <v>1033</v>
      </c>
      <c r="M50" s="809"/>
      <c r="N50" s="809"/>
      <c r="O50" s="809"/>
      <c r="P50" s="810"/>
      <c r="T50" s="936" t="s">
        <v>598</v>
      </c>
      <c r="U50" s="946" t="s">
        <v>506</v>
      </c>
      <c r="V50" s="126" t="s">
        <v>500</v>
      </c>
      <c r="W50" s="882" t="s">
        <v>764</v>
      </c>
      <c r="X50" s="883"/>
      <c r="Y50" s="883"/>
      <c r="Z50" s="883"/>
      <c r="AA50" s="883"/>
      <c r="AB50" s="884"/>
    </row>
    <row r="51" spans="2:28" ht="27.65" customHeight="1">
      <c r="B51" s="854"/>
      <c r="C51" s="767"/>
      <c r="D51" s="127" t="s">
        <v>501</v>
      </c>
      <c r="E51" s="963"/>
      <c r="F51" s="964"/>
      <c r="G51" s="964"/>
      <c r="H51" s="964"/>
      <c r="I51" s="964"/>
      <c r="J51" s="965"/>
      <c r="K51" s="128"/>
      <c r="L51" s="811"/>
      <c r="M51" s="812"/>
      <c r="N51" s="812"/>
      <c r="O51" s="812"/>
      <c r="P51" s="813"/>
      <c r="T51" s="854"/>
      <c r="U51" s="767"/>
      <c r="V51" s="127" t="s">
        <v>501</v>
      </c>
      <c r="W51" s="799" t="s">
        <v>763</v>
      </c>
      <c r="X51" s="800"/>
      <c r="Y51" s="800"/>
      <c r="Z51" s="800"/>
      <c r="AA51" s="800"/>
      <c r="AB51" s="801"/>
    </row>
    <row r="52" spans="2:28" ht="27.65" customHeight="1">
      <c r="B52" s="854"/>
      <c r="C52" s="780" t="s">
        <v>507</v>
      </c>
      <c r="D52" s="141" t="s">
        <v>502</v>
      </c>
      <c r="E52" s="917"/>
      <c r="F52" s="917"/>
      <c r="G52" s="917"/>
      <c r="H52" s="917"/>
      <c r="I52" s="917"/>
      <c r="J52" s="918"/>
      <c r="L52" s="814"/>
      <c r="M52" s="815"/>
      <c r="N52" s="815"/>
      <c r="O52" s="815"/>
      <c r="P52" s="816"/>
      <c r="T52" s="854"/>
      <c r="U52" s="780" t="s">
        <v>507</v>
      </c>
      <c r="V52" s="141" t="s">
        <v>502</v>
      </c>
      <c r="W52" s="799" t="s">
        <v>765</v>
      </c>
      <c r="X52" s="800"/>
      <c r="Y52" s="800"/>
      <c r="Z52" s="800"/>
      <c r="AA52" s="800"/>
      <c r="AB52" s="801"/>
    </row>
    <row r="53" spans="2:28" ht="27.65" customHeight="1">
      <c r="B53" s="854"/>
      <c r="C53" s="802"/>
      <c r="D53" s="127" t="s">
        <v>356</v>
      </c>
      <c r="E53" s="963"/>
      <c r="F53" s="964"/>
      <c r="G53" s="964"/>
      <c r="H53" s="964"/>
      <c r="I53" s="964"/>
      <c r="J53" s="965"/>
      <c r="T53" s="854"/>
      <c r="U53" s="802"/>
      <c r="V53" s="127" t="s">
        <v>356</v>
      </c>
      <c r="W53" s="799" t="s">
        <v>766</v>
      </c>
      <c r="X53" s="800"/>
      <c r="Y53" s="800"/>
      <c r="Z53" s="800"/>
      <c r="AA53" s="800"/>
      <c r="AB53" s="801"/>
    </row>
    <row r="54" spans="2:28" ht="27.65" customHeight="1">
      <c r="B54" s="854"/>
      <c r="C54" s="777" t="s">
        <v>723</v>
      </c>
      <c r="D54" s="127" t="s">
        <v>503</v>
      </c>
      <c r="E54" s="963"/>
      <c r="F54" s="964"/>
      <c r="G54" s="964"/>
      <c r="H54" s="964"/>
      <c r="I54" s="964"/>
      <c r="J54" s="965"/>
      <c r="T54" s="854"/>
      <c r="U54" s="777" t="s">
        <v>723</v>
      </c>
      <c r="V54" s="127" t="s">
        <v>503</v>
      </c>
      <c r="W54" s="799" t="s">
        <v>713</v>
      </c>
      <c r="X54" s="800"/>
      <c r="Y54" s="800"/>
      <c r="Z54" s="800"/>
      <c r="AA54" s="800"/>
      <c r="AB54" s="801"/>
    </row>
    <row r="55" spans="2:28" ht="27.65" customHeight="1">
      <c r="B55" s="854"/>
      <c r="C55" s="942"/>
      <c r="D55" s="127" t="s">
        <v>500</v>
      </c>
      <c r="E55" s="963"/>
      <c r="F55" s="964"/>
      <c r="G55" s="964"/>
      <c r="H55" s="964"/>
      <c r="I55" s="964"/>
      <c r="J55" s="965"/>
      <c r="T55" s="854"/>
      <c r="U55" s="942"/>
      <c r="V55" s="127" t="s">
        <v>500</v>
      </c>
      <c r="W55" s="799" t="s">
        <v>724</v>
      </c>
      <c r="X55" s="800"/>
      <c r="Y55" s="800"/>
      <c r="Z55" s="800"/>
      <c r="AA55" s="800"/>
      <c r="AB55" s="801"/>
    </row>
    <row r="56" spans="2:28" ht="27.65" customHeight="1">
      <c r="B56" s="854"/>
      <c r="C56" s="767"/>
      <c r="D56" s="127" t="s">
        <v>358</v>
      </c>
      <c r="E56" s="963"/>
      <c r="F56" s="964"/>
      <c r="G56" s="964"/>
      <c r="H56" s="964"/>
      <c r="I56" s="964"/>
      <c r="J56" s="965"/>
      <c r="T56" s="854"/>
      <c r="U56" s="767"/>
      <c r="V56" s="127" t="s">
        <v>358</v>
      </c>
      <c r="W56" s="799" t="s">
        <v>767</v>
      </c>
      <c r="X56" s="800"/>
      <c r="Y56" s="800"/>
      <c r="Z56" s="800"/>
      <c r="AA56" s="800"/>
      <c r="AB56" s="801"/>
    </row>
    <row r="57" spans="2:28" ht="27.65" customHeight="1">
      <c r="B57" s="854"/>
      <c r="C57" s="777" t="s">
        <v>499</v>
      </c>
      <c r="D57" s="127" t="s">
        <v>424</v>
      </c>
      <c r="E57" s="917"/>
      <c r="F57" s="917"/>
      <c r="G57" s="917"/>
      <c r="H57" s="917"/>
      <c r="I57" s="917"/>
      <c r="J57" s="918"/>
      <c r="T57" s="854"/>
      <c r="U57" s="777" t="s">
        <v>499</v>
      </c>
      <c r="V57" s="127" t="s">
        <v>424</v>
      </c>
      <c r="W57" s="888" t="s">
        <v>765</v>
      </c>
      <c r="X57" s="888"/>
      <c r="Y57" s="888"/>
      <c r="Z57" s="888"/>
      <c r="AA57" s="888"/>
      <c r="AB57" s="889"/>
    </row>
    <row r="58" spans="2:28" ht="27.65" customHeight="1">
      <c r="B58" s="854"/>
      <c r="C58" s="942"/>
      <c r="D58" s="127" t="s">
        <v>425</v>
      </c>
      <c r="E58" s="873"/>
      <c r="F58" s="873"/>
      <c r="G58" s="873"/>
      <c r="H58" s="873"/>
      <c r="I58" s="873"/>
      <c r="J58" s="874"/>
      <c r="T58" s="854"/>
      <c r="U58" s="942"/>
      <c r="V58" s="127" t="s">
        <v>425</v>
      </c>
      <c r="W58" s="651" t="s">
        <v>974</v>
      </c>
      <c r="X58" s="652"/>
      <c r="Y58" s="652"/>
      <c r="Z58" s="652"/>
      <c r="AA58" s="652"/>
      <c r="AB58" s="653"/>
    </row>
    <row r="59" spans="2:28" ht="27.65" customHeight="1">
      <c r="B59" s="854"/>
      <c r="C59" s="942"/>
      <c r="D59" s="127" t="s">
        <v>357</v>
      </c>
      <c r="E59" s="963"/>
      <c r="F59" s="964"/>
      <c r="G59" s="964"/>
      <c r="H59" s="964"/>
      <c r="I59" s="964"/>
      <c r="J59" s="965"/>
      <c r="T59" s="854"/>
      <c r="U59" s="942"/>
      <c r="V59" s="127" t="s">
        <v>357</v>
      </c>
      <c r="W59" s="799" t="s">
        <v>759</v>
      </c>
      <c r="X59" s="800"/>
      <c r="Y59" s="800"/>
      <c r="Z59" s="800"/>
      <c r="AA59" s="800"/>
      <c r="AB59" s="801"/>
    </row>
    <row r="60" spans="2:28" ht="27.65" customHeight="1">
      <c r="B60" s="854"/>
      <c r="C60" s="942"/>
      <c r="D60" s="127" t="s">
        <v>500</v>
      </c>
      <c r="E60" s="963"/>
      <c r="F60" s="964"/>
      <c r="G60" s="964"/>
      <c r="H60" s="964"/>
      <c r="I60" s="964"/>
      <c r="J60" s="965"/>
      <c r="T60" s="854"/>
      <c r="U60" s="942"/>
      <c r="V60" s="127" t="s">
        <v>500</v>
      </c>
      <c r="W60" s="799" t="s">
        <v>728</v>
      </c>
      <c r="X60" s="800"/>
      <c r="Y60" s="800"/>
      <c r="Z60" s="800"/>
      <c r="AA60" s="800"/>
      <c r="AB60" s="801"/>
    </row>
    <row r="61" spans="2:28" ht="27.65" customHeight="1">
      <c r="B61" s="854"/>
      <c r="C61" s="942"/>
      <c r="D61" s="127" t="s">
        <v>358</v>
      </c>
      <c r="E61" s="821"/>
      <c r="F61" s="822"/>
      <c r="G61" s="822"/>
      <c r="H61" s="822"/>
      <c r="I61" s="822"/>
      <c r="J61" s="823"/>
      <c r="T61" s="854"/>
      <c r="U61" s="942"/>
      <c r="V61" s="127" t="s">
        <v>358</v>
      </c>
      <c r="W61" s="878" t="s">
        <v>727</v>
      </c>
      <c r="X61" s="879"/>
      <c r="Y61" s="879"/>
      <c r="Z61" s="879"/>
      <c r="AA61" s="879"/>
      <c r="AB61" s="880"/>
    </row>
    <row r="62" spans="2:28" ht="27.65" customHeight="1">
      <c r="B62" s="854"/>
      <c r="C62" s="942"/>
      <c r="D62" s="127" t="s">
        <v>504</v>
      </c>
      <c r="E62" s="819"/>
      <c r="F62" s="819"/>
      <c r="G62" s="819"/>
      <c r="H62" s="819"/>
      <c r="I62" s="819"/>
      <c r="J62" s="820"/>
      <c r="K62" s="123" t="s">
        <v>803</v>
      </c>
      <c r="L62" s="762" t="s">
        <v>810</v>
      </c>
      <c r="M62" s="763"/>
      <c r="N62" s="763"/>
      <c r="O62" s="763"/>
      <c r="P62" s="764"/>
      <c r="T62" s="854"/>
      <c r="U62" s="942"/>
      <c r="V62" s="127" t="s">
        <v>504</v>
      </c>
      <c r="W62" s="878" t="s">
        <v>761</v>
      </c>
      <c r="X62" s="879"/>
      <c r="Y62" s="879"/>
      <c r="Z62" s="879"/>
      <c r="AA62" s="879"/>
      <c r="AB62" s="880"/>
    </row>
    <row r="63" spans="2:28" ht="27.65" customHeight="1">
      <c r="B63" s="854"/>
      <c r="C63" s="767"/>
      <c r="D63" s="127" t="s">
        <v>505</v>
      </c>
      <c r="E63" s="898"/>
      <c r="F63" s="899"/>
      <c r="G63" s="899"/>
      <c r="H63" s="899"/>
      <c r="I63" s="899"/>
      <c r="J63" s="900"/>
      <c r="T63" s="854"/>
      <c r="U63" s="767"/>
      <c r="V63" s="127" t="s">
        <v>505</v>
      </c>
      <c r="W63" s="885" t="s">
        <v>721</v>
      </c>
      <c r="X63" s="886"/>
      <c r="Y63" s="886"/>
      <c r="Z63" s="886"/>
      <c r="AA63" s="886"/>
      <c r="AB63" s="887"/>
    </row>
    <row r="64" spans="2:28" ht="42.65" customHeight="1" thickBot="1">
      <c r="B64" s="855"/>
      <c r="C64" s="137" t="s">
        <v>508</v>
      </c>
      <c r="D64" s="140" t="s">
        <v>509</v>
      </c>
      <c r="E64" s="901"/>
      <c r="F64" s="902"/>
      <c r="G64" s="902"/>
      <c r="H64" s="902"/>
      <c r="I64" s="902"/>
      <c r="J64" s="903"/>
      <c r="T64" s="855"/>
      <c r="U64" s="137" t="s">
        <v>23</v>
      </c>
      <c r="V64" s="140" t="s">
        <v>509</v>
      </c>
      <c r="W64" s="955" t="s">
        <v>729</v>
      </c>
      <c r="X64" s="956"/>
      <c r="Y64" s="956"/>
      <c r="Z64" s="956"/>
      <c r="AA64" s="956"/>
      <c r="AB64" s="957"/>
    </row>
    <row r="65" spans="2:29" ht="27.65" customHeight="1">
      <c r="B65" s="960" t="s">
        <v>431</v>
      </c>
      <c r="C65" s="881" t="s">
        <v>422</v>
      </c>
      <c r="D65" s="126" t="s">
        <v>421</v>
      </c>
      <c r="E65" s="969"/>
      <c r="F65" s="970"/>
      <c r="G65" s="970"/>
      <c r="H65" s="970"/>
      <c r="I65" s="970"/>
      <c r="J65" s="971"/>
      <c r="T65" s="960" t="s">
        <v>431</v>
      </c>
      <c r="U65" s="881" t="s">
        <v>422</v>
      </c>
      <c r="V65" s="126" t="s">
        <v>421</v>
      </c>
      <c r="W65" s="966" t="s">
        <v>747</v>
      </c>
      <c r="X65" s="967"/>
      <c r="Y65" s="967"/>
      <c r="Z65" s="967"/>
      <c r="AA65" s="967"/>
      <c r="AB65" s="968"/>
    </row>
    <row r="66" spans="2:29" ht="27.65" customHeight="1">
      <c r="B66" s="960"/>
      <c r="C66" s="758"/>
      <c r="D66" s="127" t="s">
        <v>419</v>
      </c>
      <c r="E66" s="873"/>
      <c r="F66" s="873"/>
      <c r="G66" s="873"/>
      <c r="H66" s="873"/>
      <c r="I66" s="873"/>
      <c r="J66" s="874"/>
      <c r="T66" s="960"/>
      <c r="U66" s="758"/>
      <c r="V66" s="127" t="s">
        <v>419</v>
      </c>
      <c r="W66" s="774" t="s">
        <v>768</v>
      </c>
      <c r="X66" s="774"/>
      <c r="Y66" s="774"/>
      <c r="Z66" s="774"/>
      <c r="AA66" s="774"/>
      <c r="AB66" s="775"/>
    </row>
    <row r="67" spans="2:29" ht="27.65" customHeight="1">
      <c r="B67" s="960"/>
      <c r="C67" s="758" t="s">
        <v>433</v>
      </c>
      <c r="D67" s="127" t="s">
        <v>424</v>
      </c>
      <c r="E67" s="917"/>
      <c r="F67" s="917"/>
      <c r="G67" s="917"/>
      <c r="H67" s="917"/>
      <c r="I67" s="917"/>
      <c r="J67" s="918"/>
      <c r="T67" s="960"/>
      <c r="U67" s="758" t="s">
        <v>433</v>
      </c>
      <c r="V67" s="127" t="s">
        <v>424</v>
      </c>
      <c r="W67" s="888" t="s">
        <v>520</v>
      </c>
      <c r="X67" s="888"/>
      <c r="Y67" s="888"/>
      <c r="Z67" s="888"/>
      <c r="AA67" s="888"/>
      <c r="AB67" s="889"/>
    </row>
    <row r="68" spans="2:29" ht="27.65" customHeight="1">
      <c r="B68" s="960"/>
      <c r="C68" s="758"/>
      <c r="D68" s="127" t="s">
        <v>425</v>
      </c>
      <c r="E68" s="821"/>
      <c r="F68" s="822"/>
      <c r="G68" s="822"/>
      <c r="H68" s="822"/>
      <c r="I68" s="822"/>
      <c r="J68" s="823"/>
      <c r="T68" s="960"/>
      <c r="U68" s="758"/>
      <c r="V68" s="127" t="s">
        <v>425</v>
      </c>
      <c r="W68" s="878" t="s">
        <v>449</v>
      </c>
      <c r="X68" s="879"/>
      <c r="Y68" s="879"/>
      <c r="Z68" s="879"/>
      <c r="AA68" s="879"/>
      <c r="AB68" s="880"/>
    </row>
    <row r="69" spans="2:29" ht="27.65" customHeight="1" thickBot="1">
      <c r="B69" s="961"/>
      <c r="C69" s="787" t="s">
        <v>427</v>
      </c>
      <c r="D69" s="788"/>
      <c r="E69" s="819"/>
      <c r="F69" s="819"/>
      <c r="G69" s="819"/>
      <c r="H69" s="819"/>
      <c r="I69" s="819"/>
      <c r="J69" s="820"/>
      <c r="L69" s="808" t="s">
        <v>813</v>
      </c>
      <c r="M69" s="846"/>
      <c r="N69" s="846"/>
      <c r="O69" s="846"/>
      <c r="P69" s="847"/>
      <c r="T69" s="961"/>
      <c r="U69" s="787" t="s">
        <v>427</v>
      </c>
      <c r="V69" s="788"/>
      <c r="W69" s="958" t="s">
        <v>796</v>
      </c>
      <c r="X69" s="958"/>
      <c r="Y69" s="958"/>
      <c r="Z69" s="958"/>
      <c r="AA69" s="958"/>
      <c r="AB69" s="959"/>
    </row>
    <row r="70" spans="2:29" ht="28.25" customHeight="1" thickBot="1">
      <c r="B70" s="931" t="s">
        <v>944</v>
      </c>
      <c r="C70" s="932"/>
      <c r="D70" s="933"/>
      <c r="E70" s="934"/>
      <c r="F70" s="934"/>
      <c r="G70" s="934"/>
      <c r="H70" s="934"/>
      <c r="I70" s="934"/>
      <c r="J70" s="935"/>
      <c r="K70" s="123" t="s">
        <v>803</v>
      </c>
      <c r="L70" s="848"/>
      <c r="M70" s="849"/>
      <c r="N70" s="849"/>
      <c r="O70" s="849"/>
      <c r="P70" s="850"/>
      <c r="T70" s="931" t="s">
        <v>944</v>
      </c>
      <c r="U70" s="932"/>
      <c r="V70" s="933"/>
      <c r="W70" s="977" t="s">
        <v>676</v>
      </c>
      <c r="X70" s="977"/>
      <c r="Y70" s="977"/>
      <c r="Z70" s="977"/>
      <c r="AA70" s="977"/>
      <c r="AB70" s="978"/>
    </row>
    <row r="71" spans="2:29" ht="69" customHeight="1" thickBot="1">
      <c r="B71" s="114" t="s">
        <v>823</v>
      </c>
      <c r="C71" s="114"/>
      <c r="D71"/>
      <c r="E71"/>
      <c r="F71"/>
      <c r="H71"/>
      <c r="J71"/>
      <c r="L71" s="998"/>
      <c r="M71" s="998"/>
      <c r="N71" s="998"/>
      <c r="O71" s="998"/>
      <c r="P71" s="998"/>
      <c r="U71" s="119" t="s">
        <v>537</v>
      </c>
      <c r="V71"/>
      <c r="W71"/>
      <c r="X71"/>
      <c r="Z71"/>
      <c r="AB71"/>
    </row>
    <row r="72" spans="2:29" ht="95.4" customHeight="1" thickBot="1">
      <c r="B72" s="142" t="s">
        <v>538</v>
      </c>
      <c r="C72" s="177"/>
      <c r="D72" s="910" t="s">
        <v>815</v>
      </c>
      <c r="E72" s="911"/>
      <c r="F72" s="911"/>
      <c r="G72" s="911"/>
      <c r="H72" s="911"/>
      <c r="I72" s="911"/>
      <c r="J72" s="912"/>
      <c r="L72" s="997" t="s">
        <v>801</v>
      </c>
      <c r="M72" s="997"/>
      <c r="N72" s="997"/>
      <c r="O72" s="997"/>
      <c r="P72" s="997"/>
      <c r="T72" s="142" t="s">
        <v>538</v>
      </c>
      <c r="U72" s="143" t="s">
        <v>1020</v>
      </c>
      <c r="V72" s="910" t="s">
        <v>536</v>
      </c>
      <c r="W72" s="911"/>
      <c r="X72" s="911"/>
      <c r="Y72" s="911"/>
      <c r="Z72" s="911"/>
      <c r="AA72" s="911"/>
      <c r="AB72" s="912"/>
    </row>
    <row r="73" spans="2:29" ht="43.75" customHeight="1" thickBot="1">
      <c r="B73" s="854" t="s">
        <v>434</v>
      </c>
      <c r="C73" s="840" t="s">
        <v>737</v>
      </c>
      <c r="D73" s="841"/>
      <c r="E73" s="851" t="s">
        <v>541</v>
      </c>
      <c r="F73" s="841"/>
      <c r="G73" s="979" t="s">
        <v>542</v>
      </c>
      <c r="H73" s="980"/>
      <c r="I73" s="840" t="s">
        <v>543</v>
      </c>
      <c r="J73" s="877"/>
      <c r="K73" s="128"/>
      <c r="T73" s="854" t="s">
        <v>434</v>
      </c>
      <c r="U73" s="840" t="s">
        <v>437</v>
      </c>
      <c r="V73" s="841"/>
      <c r="W73" s="851" t="s">
        <v>541</v>
      </c>
      <c r="X73" s="841"/>
      <c r="Y73" s="979" t="s">
        <v>542</v>
      </c>
      <c r="Z73" s="980"/>
      <c r="AA73" s="840" t="s">
        <v>543</v>
      </c>
      <c r="AB73" s="877"/>
    </row>
    <row r="74" spans="2:29" ht="29.4" customHeight="1" thickTop="1">
      <c r="B74" s="854"/>
      <c r="C74" s="838" t="s">
        <v>435</v>
      </c>
      <c r="D74" s="839"/>
      <c r="E74" s="103"/>
      <c r="F74" s="181" t="s">
        <v>57</v>
      </c>
      <c r="G74" s="103"/>
      <c r="H74" s="181" t="s">
        <v>57</v>
      </c>
      <c r="I74" s="145" t="str">
        <f>IF(G74+E74=0,"",G74+E74)</f>
        <v/>
      </c>
      <c r="J74" s="178" t="s">
        <v>57</v>
      </c>
      <c r="K74" s="996" t="s">
        <v>803</v>
      </c>
      <c r="L74" s="995" t="s">
        <v>1022</v>
      </c>
      <c r="M74" s="995"/>
      <c r="N74" s="995"/>
      <c r="O74" s="995"/>
      <c r="P74" s="995"/>
      <c r="T74" s="854"/>
      <c r="U74" s="838" t="s">
        <v>435</v>
      </c>
      <c r="V74" s="839"/>
      <c r="W74" s="147">
        <v>1</v>
      </c>
      <c r="X74" s="144" t="s">
        <v>57</v>
      </c>
      <c r="Y74" s="147">
        <v>1</v>
      </c>
      <c r="Z74" s="144" t="s">
        <v>57</v>
      </c>
      <c r="AA74" s="145">
        <v>2</v>
      </c>
      <c r="AB74" s="146" t="s">
        <v>57</v>
      </c>
      <c r="AC74" s="148" t="s">
        <v>455</v>
      </c>
    </row>
    <row r="75" spans="2:29" ht="29.4" customHeight="1">
      <c r="B75" s="854"/>
      <c r="C75" s="752" t="s">
        <v>916</v>
      </c>
      <c r="D75" s="753"/>
      <c r="E75" s="104"/>
      <c r="F75" s="182" t="s">
        <v>57</v>
      </c>
      <c r="G75" s="104"/>
      <c r="H75" s="182" t="s">
        <v>57</v>
      </c>
      <c r="I75" s="150" t="str">
        <f>IF(G75+E75=0,"",G75+E75)</f>
        <v/>
      </c>
      <c r="J75" s="179" t="s">
        <v>57</v>
      </c>
      <c r="K75" s="996"/>
      <c r="L75" s="995"/>
      <c r="M75" s="995"/>
      <c r="N75" s="995"/>
      <c r="O75" s="995"/>
      <c r="P75" s="995"/>
      <c r="T75" s="854"/>
      <c r="U75" s="752" t="s">
        <v>59</v>
      </c>
      <c r="V75" s="753"/>
      <c r="W75" s="151">
        <v>1</v>
      </c>
      <c r="X75" s="149" t="s">
        <v>57</v>
      </c>
      <c r="Y75" s="151">
        <v>1</v>
      </c>
      <c r="Z75" s="149" t="s">
        <v>57</v>
      </c>
      <c r="AA75" s="150">
        <v>2</v>
      </c>
      <c r="AB75" s="134" t="s">
        <v>57</v>
      </c>
    </row>
    <row r="76" spans="2:29" ht="29.4" customHeight="1">
      <c r="B76" s="854"/>
      <c r="C76" s="752" t="s">
        <v>436</v>
      </c>
      <c r="D76" s="753"/>
      <c r="E76" s="104"/>
      <c r="F76" s="182" t="s">
        <v>57</v>
      </c>
      <c r="G76" s="104"/>
      <c r="H76" s="182" t="s">
        <v>57</v>
      </c>
      <c r="I76" s="150" t="str">
        <f t="shared" ref="I76:I77" si="0">IF(G76+E76=0,"",G76+E76)</f>
        <v/>
      </c>
      <c r="J76" s="179" t="s">
        <v>57</v>
      </c>
      <c r="K76" s="996"/>
      <c r="L76" s="995"/>
      <c r="M76" s="995"/>
      <c r="N76" s="995"/>
      <c r="O76" s="995"/>
      <c r="P76" s="995"/>
      <c r="R76" s="152"/>
      <c r="T76" s="854"/>
      <c r="U76" s="752" t="s">
        <v>436</v>
      </c>
      <c r="V76" s="753"/>
      <c r="W76" s="151">
        <v>0</v>
      </c>
      <c r="X76" s="149" t="s">
        <v>57</v>
      </c>
      <c r="Y76" s="151">
        <v>0</v>
      </c>
      <c r="Z76" s="149" t="s">
        <v>57</v>
      </c>
      <c r="AA76" s="150">
        <v>0</v>
      </c>
      <c r="AB76" s="134" t="s">
        <v>57</v>
      </c>
    </row>
    <row r="77" spans="2:29" ht="29.4" customHeight="1" thickBot="1">
      <c r="B77" s="854"/>
      <c r="C77" s="805" t="s">
        <v>915</v>
      </c>
      <c r="D77" s="806"/>
      <c r="E77" s="105"/>
      <c r="F77" s="183" t="s">
        <v>57</v>
      </c>
      <c r="G77" s="105"/>
      <c r="H77" s="183" t="s">
        <v>57</v>
      </c>
      <c r="I77" s="153" t="str">
        <f t="shared" si="0"/>
        <v/>
      </c>
      <c r="J77" s="180" t="s">
        <v>57</v>
      </c>
      <c r="K77" s="996"/>
      <c r="L77" s="995"/>
      <c r="M77" s="995"/>
      <c r="N77" s="995"/>
      <c r="O77" s="995"/>
      <c r="P77" s="995"/>
      <c r="T77" s="854"/>
      <c r="U77" s="805" t="s">
        <v>58</v>
      </c>
      <c r="V77" s="806"/>
      <c r="W77" s="155">
        <v>0</v>
      </c>
      <c r="X77" s="119" t="s">
        <v>57</v>
      </c>
      <c r="Y77" s="155">
        <v>0</v>
      </c>
      <c r="Z77" s="119" t="s">
        <v>57</v>
      </c>
      <c r="AA77" s="153">
        <v>0</v>
      </c>
      <c r="AB77" s="154" t="s">
        <v>57</v>
      </c>
    </row>
    <row r="78" spans="2:29" ht="25.75" customHeight="1">
      <c r="B78" s="936" t="s">
        <v>805</v>
      </c>
      <c r="C78" s="937" t="s">
        <v>534</v>
      </c>
      <c r="D78" s="928" t="s">
        <v>614</v>
      </c>
      <c r="E78" s="863" t="s">
        <v>531</v>
      </c>
      <c r="F78" s="863"/>
      <c r="G78" s="863"/>
      <c r="H78" s="875" t="str">
        <f>IF(0=【公社書式】助成対象経費内訳!$O$204,"",【公社書式】助成対象経費内訳!$O$204)</f>
        <v/>
      </c>
      <c r="I78" s="876"/>
      <c r="J78" s="156" t="s">
        <v>464</v>
      </c>
      <c r="K78" s="157"/>
      <c r="L78" s="995"/>
      <c r="M78" s="995"/>
      <c r="N78" s="995"/>
      <c r="O78" s="995"/>
      <c r="P78" s="995"/>
      <c r="T78" s="854"/>
      <c r="U78" s="937" t="s">
        <v>534</v>
      </c>
      <c r="V78" s="928" t="s">
        <v>614</v>
      </c>
      <c r="W78" s="863" t="s">
        <v>531</v>
      </c>
      <c r="X78" s="863"/>
      <c r="Y78" s="863"/>
      <c r="Z78" s="875">
        <v>0</v>
      </c>
      <c r="AA78" s="876"/>
      <c r="AB78" s="156" t="s">
        <v>464</v>
      </c>
    </row>
    <row r="79" spans="2:29" ht="25.75" customHeight="1">
      <c r="B79" s="854"/>
      <c r="C79" s="938"/>
      <c r="D79" s="929"/>
      <c r="E79" s="833" t="s">
        <v>532</v>
      </c>
      <c r="F79" s="833"/>
      <c r="G79" s="833"/>
      <c r="H79" s="861" t="str">
        <f>【公社書式】助成対象経費内訳!$P$204</f>
        <v/>
      </c>
      <c r="I79" s="862"/>
      <c r="J79" s="158" t="s">
        <v>464</v>
      </c>
      <c r="K79" s="157"/>
      <c r="L79" s="159"/>
      <c r="M79" s="159"/>
      <c r="N79" s="159"/>
      <c r="O79" s="159"/>
      <c r="P79" s="159"/>
      <c r="T79" s="854"/>
      <c r="U79" s="938"/>
      <c r="V79" s="929"/>
      <c r="W79" s="833" t="s">
        <v>532</v>
      </c>
      <c r="X79" s="833"/>
      <c r="Y79" s="833"/>
      <c r="Z79" s="861">
        <v>0</v>
      </c>
      <c r="AA79" s="862"/>
      <c r="AB79" s="158" t="s">
        <v>464</v>
      </c>
    </row>
    <row r="80" spans="2:29" ht="25.75" customHeight="1">
      <c r="B80" s="854"/>
      <c r="C80" s="938"/>
      <c r="D80" s="929"/>
      <c r="E80" s="833" t="s">
        <v>533</v>
      </c>
      <c r="F80" s="833"/>
      <c r="G80" s="833"/>
      <c r="H80" s="834" t="str">
        <f>【公社書式】助成対象経費内訳!$Q$204</f>
        <v/>
      </c>
      <c r="I80" s="835"/>
      <c r="J80" s="160" t="s">
        <v>464</v>
      </c>
      <c r="K80" s="157"/>
      <c r="L80" s="159"/>
      <c r="M80" s="159"/>
      <c r="N80" s="159"/>
      <c r="O80" s="159"/>
      <c r="P80" s="159"/>
      <c r="T80" s="854"/>
      <c r="U80" s="938"/>
      <c r="V80" s="929"/>
      <c r="W80" s="833" t="s">
        <v>533</v>
      </c>
      <c r="X80" s="833"/>
      <c r="Y80" s="833"/>
      <c r="Z80" s="834">
        <v>0</v>
      </c>
      <c r="AA80" s="835"/>
      <c r="AB80" s="160" t="s">
        <v>464</v>
      </c>
    </row>
    <row r="81" spans="1:29" ht="25.75" customHeight="1" thickBot="1">
      <c r="B81" s="854"/>
      <c r="C81" s="938"/>
      <c r="D81" s="929"/>
      <c r="E81" s="833" t="s">
        <v>730</v>
      </c>
      <c r="F81" s="833"/>
      <c r="G81" s="833"/>
      <c r="H81" s="834" t="str">
        <f>【公社書式】助成対象経費内訳!$R$204</f>
        <v/>
      </c>
      <c r="I81" s="835"/>
      <c r="J81" s="160" t="s">
        <v>464</v>
      </c>
      <c r="K81" s="157"/>
      <c r="L81" s="159"/>
      <c r="M81" s="159"/>
      <c r="N81" s="159"/>
      <c r="O81" s="159"/>
      <c r="P81" s="159"/>
      <c r="T81" s="854"/>
      <c r="U81" s="938"/>
      <c r="V81" s="929"/>
      <c r="W81" s="833" t="s">
        <v>730</v>
      </c>
      <c r="X81" s="833"/>
      <c r="Y81" s="833"/>
      <c r="Z81" s="834">
        <v>0</v>
      </c>
      <c r="AA81" s="835"/>
      <c r="AB81" s="160" t="s">
        <v>464</v>
      </c>
    </row>
    <row r="82" spans="1:29" ht="45" customHeight="1" thickTop="1" thickBot="1">
      <c r="B82" s="854"/>
      <c r="C82" s="938"/>
      <c r="D82" s="930"/>
      <c r="E82" s="940" t="s">
        <v>731</v>
      </c>
      <c r="F82" s="940"/>
      <c r="G82" s="941"/>
      <c r="H82" s="831" t="str">
        <f>IF(0=SUM($H$78:$I$81),"",SUM($H$78:$I$81))</f>
        <v/>
      </c>
      <c r="I82" s="832"/>
      <c r="J82" s="160" t="s">
        <v>464</v>
      </c>
      <c r="K82" s="807" t="s">
        <v>803</v>
      </c>
      <c r="L82" s="808" t="s">
        <v>814</v>
      </c>
      <c r="M82" s="846"/>
      <c r="N82" s="846"/>
      <c r="O82" s="846"/>
      <c r="P82" s="847"/>
      <c r="T82" s="854"/>
      <c r="U82" s="938"/>
      <c r="V82" s="930"/>
      <c r="W82" s="940" t="s">
        <v>731</v>
      </c>
      <c r="X82" s="940"/>
      <c r="Y82" s="941"/>
      <c r="Z82" s="831">
        <v>0</v>
      </c>
      <c r="AA82" s="832"/>
      <c r="AB82" s="160" t="s">
        <v>464</v>
      </c>
    </row>
    <row r="83" spans="1:29" ht="44.4" customHeight="1" thickTop="1" thickBot="1">
      <c r="B83" s="854"/>
      <c r="C83" s="939"/>
      <c r="D83" s="860" t="s">
        <v>562</v>
      </c>
      <c r="E83" s="860"/>
      <c r="F83" s="860"/>
      <c r="G83" s="860"/>
      <c r="H83" s="836" t="str">
        <f>【公社書式】助成対象経費内訳!$S$204</f>
        <v/>
      </c>
      <c r="I83" s="837"/>
      <c r="J83" s="160" t="s">
        <v>464</v>
      </c>
      <c r="K83" s="807"/>
      <c r="L83" s="848"/>
      <c r="M83" s="849"/>
      <c r="N83" s="849"/>
      <c r="O83" s="849"/>
      <c r="P83" s="850"/>
      <c r="Q83" s="161"/>
      <c r="T83" s="854"/>
      <c r="U83" s="939"/>
      <c r="V83" s="860" t="s">
        <v>562</v>
      </c>
      <c r="W83" s="860"/>
      <c r="X83" s="860"/>
      <c r="Y83" s="860"/>
      <c r="Z83" s="836">
        <v>0</v>
      </c>
      <c r="AA83" s="837"/>
      <c r="AB83" s="160" t="s">
        <v>464</v>
      </c>
      <c r="AC83" s="162"/>
    </row>
    <row r="84" spans="1:29" ht="46.75" customHeight="1" thickTop="1" thickBot="1">
      <c r="B84" s="854"/>
      <c r="C84" s="842" t="s">
        <v>535</v>
      </c>
      <c r="D84" s="843"/>
      <c r="E84" s="843"/>
      <c r="F84" s="843"/>
      <c r="G84" s="843"/>
      <c r="H84" s="844" t="str">
        <f>IFERROR($H$82+$H$83,IF($H$82="","",$H$82))</f>
        <v/>
      </c>
      <c r="I84" s="845"/>
      <c r="J84" s="160" t="s">
        <v>464</v>
      </c>
      <c r="K84" s="157"/>
      <c r="T84" s="854"/>
      <c r="U84" s="842" t="s">
        <v>535</v>
      </c>
      <c r="V84" s="843"/>
      <c r="W84" s="843"/>
      <c r="X84" s="843"/>
      <c r="Y84" s="843"/>
      <c r="Z84" s="844">
        <v>0</v>
      </c>
      <c r="AA84" s="845"/>
      <c r="AB84" s="160" t="s">
        <v>464</v>
      </c>
      <c r="AC84" s="119"/>
    </row>
    <row r="85" spans="1:29" ht="46.75" customHeight="1" thickTop="1">
      <c r="B85" s="854"/>
      <c r="C85" s="856" t="s">
        <v>584</v>
      </c>
      <c r="D85" s="857"/>
      <c r="E85" s="858"/>
      <c r="F85" s="858"/>
      <c r="G85" s="859"/>
      <c r="H85" s="836" t="str">
        <f>$H$82</f>
        <v/>
      </c>
      <c r="I85" s="837"/>
      <c r="J85" s="160" t="s">
        <v>464</v>
      </c>
      <c r="K85" s="157"/>
      <c r="L85" s="808" t="s">
        <v>806</v>
      </c>
      <c r="M85" s="846"/>
      <c r="N85" s="846"/>
      <c r="O85" s="846"/>
      <c r="P85" s="847"/>
      <c r="T85" s="854"/>
      <c r="U85" s="856" t="s">
        <v>584</v>
      </c>
      <c r="V85" s="857"/>
      <c r="W85" s="858"/>
      <c r="X85" s="858"/>
      <c r="Y85" s="859"/>
      <c r="Z85" s="836">
        <v>0</v>
      </c>
      <c r="AA85" s="837"/>
      <c r="AB85" s="160" t="s">
        <v>464</v>
      </c>
      <c r="AC85" s="119"/>
    </row>
    <row r="86" spans="1:29" ht="46.75" customHeight="1" thickBot="1">
      <c r="B86" s="854"/>
      <c r="C86" s="842" t="str">
        <f>IF($C$72="実績報告兼交付請求","他助成金交付額確定通知書","他助成金交付決定金額")</f>
        <v>他助成金交付決定金額</v>
      </c>
      <c r="D86" s="895"/>
      <c r="E86" s="896"/>
      <c r="F86" s="896"/>
      <c r="G86" s="896"/>
      <c r="H86" s="896"/>
      <c r="I86" s="897"/>
      <c r="J86" s="163" t="s">
        <v>464</v>
      </c>
      <c r="K86" s="119" t="s">
        <v>802</v>
      </c>
      <c r="L86" s="848"/>
      <c r="M86" s="849"/>
      <c r="N86" s="849"/>
      <c r="O86" s="849"/>
      <c r="P86" s="850"/>
      <c r="T86" s="854"/>
      <c r="U86" s="842" t="s">
        <v>732</v>
      </c>
      <c r="V86" s="843"/>
      <c r="W86" s="904"/>
      <c r="X86" s="904"/>
      <c r="Y86" s="904"/>
      <c r="Z86" s="904"/>
      <c r="AA86" s="905"/>
      <c r="AB86" s="163" t="s">
        <v>464</v>
      </c>
      <c r="AC86" s="119"/>
    </row>
    <row r="87" spans="1:29" ht="49.75" customHeight="1" thickTop="1" thickBot="1">
      <c r="B87" s="855"/>
      <c r="C87" s="890" t="str">
        <f>IF($C$72="実績報告兼交付請求","助成金実績報告額","助成金交付申請額")</f>
        <v>助成金交付申請額</v>
      </c>
      <c r="D87" s="891"/>
      <c r="E87" s="892" t="str">
        <f>IFERROR(【公社書式】助成対象経費内訳!V206-E86,IF(【公社書式】助成対象経費内訳!V206="","",【公社書式】助成対象経費内訳!V206))</f>
        <v/>
      </c>
      <c r="F87" s="893"/>
      <c r="G87" s="893"/>
      <c r="H87" s="893"/>
      <c r="I87" s="894"/>
      <c r="J87" s="164" t="s">
        <v>464</v>
      </c>
      <c r="K87" s="119" t="s">
        <v>802</v>
      </c>
      <c r="L87" s="864" t="s">
        <v>982</v>
      </c>
      <c r="M87" s="865"/>
      <c r="N87" s="865"/>
      <c r="O87" s="865"/>
      <c r="P87" s="866"/>
      <c r="T87" s="855"/>
      <c r="U87" s="972" t="str">
        <f>IF($C$72="実績報告兼交付請求","助成金実績報告額（千円以下切捨）","助成金交付申請額（千円以下切捨）")</f>
        <v>助成金交付申請額（千円以下切捨）</v>
      </c>
      <c r="V87" s="973"/>
      <c r="W87" s="974">
        <v>0</v>
      </c>
      <c r="X87" s="975"/>
      <c r="Y87" s="975"/>
      <c r="Z87" s="975"/>
      <c r="AA87" s="976"/>
      <c r="AB87" s="164" t="s">
        <v>464</v>
      </c>
      <c r="AC87" s="119" t="s">
        <v>335</v>
      </c>
    </row>
    <row r="88" spans="1:29" ht="45.5" customHeight="1">
      <c r="L88" s="867"/>
      <c r="M88" s="868"/>
      <c r="N88" s="868"/>
      <c r="O88" s="868"/>
      <c r="P88" s="869"/>
    </row>
    <row r="89" spans="1:29" ht="40.25" customHeight="1">
      <c r="C89" s="165"/>
      <c r="L89" s="870"/>
      <c r="M89" s="871"/>
      <c r="N89" s="871"/>
      <c r="O89" s="871"/>
      <c r="P89" s="872"/>
      <c r="U89" s="165"/>
    </row>
    <row r="90" spans="1:29" ht="42.65" customHeight="1">
      <c r="C90" s="166"/>
      <c r="U90" s="166"/>
    </row>
    <row r="91" spans="1:29" ht="18" customHeight="1">
      <c r="A91" s="167"/>
      <c r="B91" s="167"/>
      <c r="C91" s="168"/>
      <c r="D91" s="169"/>
      <c r="E91" s="170"/>
      <c r="F91" s="170"/>
      <c r="G91" s="171"/>
      <c r="H91" s="172"/>
      <c r="I91" s="173"/>
      <c r="J91" s="172"/>
      <c r="K91" s="171"/>
      <c r="L91" s="174"/>
      <c r="M91" s="174"/>
      <c r="N91" s="171"/>
      <c r="O91" s="171"/>
      <c r="P91" s="175"/>
      <c r="Q91" s="170"/>
      <c r="R91" s="171"/>
      <c r="S91" s="176"/>
      <c r="T91" s="167"/>
      <c r="U91" s="168"/>
      <c r="V91" s="169"/>
      <c r="W91" s="170"/>
      <c r="X91" s="170"/>
      <c r="Y91" s="171"/>
      <c r="Z91" s="172"/>
      <c r="AA91" s="173"/>
      <c r="AB91" s="172"/>
    </row>
  </sheetData>
  <sheetProtection algorithmName="SHA-512" hashValue="PvbTL655BtF9QGSmEARFVL155usl5Yu48ui1jF/nYKoL9x7dJpD8gCtjtHWqev5/+k19QsbMeC1yb1+drGZIYA==" saltValue="rGrfiesLTTaIIFRrVfpDrw==" spinCount="100000" sheet="1" selectLockedCells="1"/>
  <dataConsolidate/>
  <mergeCells count="301">
    <mergeCell ref="L3:P4"/>
    <mergeCell ref="L5:P5"/>
    <mergeCell ref="L2:P2"/>
    <mergeCell ref="L14:P14"/>
    <mergeCell ref="E51:J51"/>
    <mergeCell ref="E53:J53"/>
    <mergeCell ref="E54:J54"/>
    <mergeCell ref="E7:J7"/>
    <mergeCell ref="E6:J6"/>
    <mergeCell ref="E9:J9"/>
    <mergeCell ref="E11:J11"/>
    <mergeCell ref="E10:J10"/>
    <mergeCell ref="E52:J52"/>
    <mergeCell ref="L29:P29"/>
    <mergeCell ref="L47:P47"/>
    <mergeCell ref="L6:P6"/>
    <mergeCell ref="L7:P7"/>
    <mergeCell ref="L9:P9"/>
    <mergeCell ref="L16:P16"/>
    <mergeCell ref="L31:P33"/>
    <mergeCell ref="K37:K38"/>
    <mergeCell ref="L37:P38"/>
    <mergeCell ref="L19:P20"/>
    <mergeCell ref="W33:AB33"/>
    <mergeCell ref="W34:AB34"/>
    <mergeCell ref="U39:U41"/>
    <mergeCell ref="W39:AB39"/>
    <mergeCell ref="W40:AB40"/>
    <mergeCell ref="W41:AB41"/>
    <mergeCell ref="H84:I84"/>
    <mergeCell ref="H83:I83"/>
    <mergeCell ref="E69:J69"/>
    <mergeCell ref="I73:J73"/>
    <mergeCell ref="G73:H73"/>
    <mergeCell ref="E80:G80"/>
    <mergeCell ref="L62:P62"/>
    <mergeCell ref="K82:K83"/>
    <mergeCell ref="L74:P78"/>
    <mergeCell ref="K74:K77"/>
    <mergeCell ref="L69:P70"/>
    <mergeCell ref="L72:P72"/>
    <mergeCell ref="L71:P71"/>
    <mergeCell ref="T31:T49"/>
    <mergeCell ref="T50:T64"/>
    <mergeCell ref="W56:AB56"/>
    <mergeCell ref="U57:U63"/>
    <mergeCell ref="W57:AB57"/>
    <mergeCell ref="U4:V4"/>
    <mergeCell ref="W45:AB45"/>
    <mergeCell ref="W4:AB4"/>
    <mergeCell ref="U5:V5"/>
    <mergeCell ref="W5:AB5"/>
    <mergeCell ref="W7:AB7"/>
    <mergeCell ref="W28:AB28"/>
    <mergeCell ref="W26:AB26"/>
    <mergeCell ref="W12:AB12"/>
    <mergeCell ref="W13:AB13"/>
    <mergeCell ref="W14:AB14"/>
    <mergeCell ref="W15:AB15"/>
    <mergeCell ref="W23:AB23"/>
    <mergeCell ref="W16:AB16"/>
    <mergeCell ref="W22:AB22"/>
    <mergeCell ref="W17:AB17"/>
    <mergeCell ref="W18:AB18"/>
    <mergeCell ref="W20:AA20"/>
    <mergeCell ref="W42:AB42"/>
    <mergeCell ref="W43:AB43"/>
    <mergeCell ref="W44:AB44"/>
    <mergeCell ref="W31:AB31"/>
    <mergeCell ref="W32:AB32"/>
    <mergeCell ref="U7:V7"/>
    <mergeCell ref="U87:V87"/>
    <mergeCell ref="W87:AA87"/>
    <mergeCell ref="E39:J39"/>
    <mergeCell ref="E40:J40"/>
    <mergeCell ref="E41:J41"/>
    <mergeCell ref="C84:G84"/>
    <mergeCell ref="W82:Y82"/>
    <mergeCell ref="W80:Y80"/>
    <mergeCell ref="W79:Y79"/>
    <mergeCell ref="W78:Y78"/>
    <mergeCell ref="V78:V82"/>
    <mergeCell ref="U78:U83"/>
    <mergeCell ref="T70:V70"/>
    <mergeCell ref="W70:AB70"/>
    <mergeCell ref="Y73:Z73"/>
    <mergeCell ref="U77:V77"/>
    <mergeCell ref="U76:V76"/>
    <mergeCell ref="U75:V75"/>
    <mergeCell ref="U74:V74"/>
    <mergeCell ref="H78:I78"/>
    <mergeCell ref="E68:J68"/>
    <mergeCell ref="E67:J67"/>
    <mergeCell ref="D72:J72"/>
    <mergeCell ref="C67:C68"/>
    <mergeCell ref="U54:U56"/>
    <mergeCell ref="W54:AB54"/>
    <mergeCell ref="W55:AB55"/>
    <mergeCell ref="W60:AB60"/>
    <mergeCell ref="W66:AB66"/>
    <mergeCell ref="W65:AB65"/>
    <mergeCell ref="W61:AB61"/>
    <mergeCell ref="C57:C63"/>
    <mergeCell ref="E66:J66"/>
    <mergeCell ref="E55:J55"/>
    <mergeCell ref="E56:J56"/>
    <mergeCell ref="E59:J59"/>
    <mergeCell ref="E65:J65"/>
    <mergeCell ref="E57:J57"/>
    <mergeCell ref="C65:C66"/>
    <mergeCell ref="B12:B30"/>
    <mergeCell ref="W67:AB67"/>
    <mergeCell ref="W59:AB59"/>
    <mergeCell ref="W64:AB64"/>
    <mergeCell ref="W69:AB69"/>
    <mergeCell ref="U50:U51"/>
    <mergeCell ref="T65:T69"/>
    <mergeCell ref="B31:B49"/>
    <mergeCell ref="C31:C32"/>
    <mergeCell ref="C33:C34"/>
    <mergeCell ref="C39:C41"/>
    <mergeCell ref="C42:C48"/>
    <mergeCell ref="E42:J42"/>
    <mergeCell ref="E43:J43"/>
    <mergeCell ref="E44:J44"/>
    <mergeCell ref="E45:J45"/>
    <mergeCell ref="E46:J46"/>
    <mergeCell ref="E47:J47"/>
    <mergeCell ref="E48:J48"/>
    <mergeCell ref="B65:B69"/>
    <mergeCell ref="E60:J60"/>
    <mergeCell ref="E61:J61"/>
    <mergeCell ref="L12:P13"/>
    <mergeCell ref="L17:P17"/>
    <mergeCell ref="C20:D20"/>
    <mergeCell ref="C21:C23"/>
    <mergeCell ref="E49:J49"/>
    <mergeCell ref="E22:J22"/>
    <mergeCell ref="E34:J34"/>
    <mergeCell ref="E31:J31"/>
    <mergeCell ref="E32:J32"/>
    <mergeCell ref="E33:J33"/>
    <mergeCell ref="C37:D37"/>
    <mergeCell ref="E37:I37"/>
    <mergeCell ref="C38:D38"/>
    <mergeCell ref="E38:I38"/>
    <mergeCell ref="E21:J21"/>
    <mergeCell ref="E24:J24"/>
    <mergeCell ref="E25:J25"/>
    <mergeCell ref="E26:J26"/>
    <mergeCell ref="E30:J30"/>
    <mergeCell ref="E28:J28"/>
    <mergeCell ref="C69:D69"/>
    <mergeCell ref="D78:D82"/>
    <mergeCell ref="B70:D70"/>
    <mergeCell ref="E70:J70"/>
    <mergeCell ref="B78:B87"/>
    <mergeCell ref="C78:C83"/>
    <mergeCell ref="E82:G82"/>
    <mergeCell ref="C54:C56"/>
    <mergeCell ref="E50:J50"/>
    <mergeCell ref="B73:B77"/>
    <mergeCell ref="B50:B64"/>
    <mergeCell ref="C50:C51"/>
    <mergeCell ref="C52:C53"/>
    <mergeCell ref="C3:D3"/>
    <mergeCell ref="E3:J3"/>
    <mergeCell ref="E29:J29"/>
    <mergeCell ref="E18:J18"/>
    <mergeCell ref="E12:J12"/>
    <mergeCell ref="E13:J13"/>
    <mergeCell ref="E14:J14"/>
    <mergeCell ref="E15:J15"/>
    <mergeCell ref="C6:D6"/>
    <mergeCell ref="C4:D4"/>
    <mergeCell ref="E4:J4"/>
    <mergeCell ref="C7:D7"/>
    <mergeCell ref="C5:D5"/>
    <mergeCell ref="E5:J5"/>
    <mergeCell ref="E19:I19"/>
    <mergeCell ref="E20:I20"/>
    <mergeCell ref="C16:D16"/>
    <mergeCell ref="C12:C13"/>
    <mergeCell ref="C14:C15"/>
    <mergeCell ref="C24:C30"/>
    <mergeCell ref="C17:C18"/>
    <mergeCell ref="C19:D19"/>
    <mergeCell ref="C10:D10"/>
    <mergeCell ref="C11:D11"/>
    <mergeCell ref="W24:AB24"/>
    <mergeCell ref="W27:AB27"/>
    <mergeCell ref="C87:D87"/>
    <mergeCell ref="E87:I87"/>
    <mergeCell ref="H82:I82"/>
    <mergeCell ref="E73:F73"/>
    <mergeCell ref="C75:D75"/>
    <mergeCell ref="C76:D76"/>
    <mergeCell ref="C86:D86"/>
    <mergeCell ref="E86:I86"/>
    <mergeCell ref="C85:G85"/>
    <mergeCell ref="H85:I85"/>
    <mergeCell ref="E62:J62"/>
    <mergeCell ref="E63:J63"/>
    <mergeCell ref="E64:J64"/>
    <mergeCell ref="U86:V86"/>
    <mergeCell ref="W86:AA86"/>
    <mergeCell ref="V83:Y83"/>
    <mergeCell ref="W47:AB47"/>
    <mergeCell ref="W48:AB48"/>
    <mergeCell ref="W49:AB49"/>
    <mergeCell ref="T73:T77"/>
    <mergeCell ref="V72:AB72"/>
    <mergeCell ref="U69:V69"/>
    <mergeCell ref="U37:V37"/>
    <mergeCell ref="W37:AA37"/>
    <mergeCell ref="U38:V38"/>
    <mergeCell ref="W38:AA38"/>
    <mergeCell ref="T78:T87"/>
    <mergeCell ref="U85:Y85"/>
    <mergeCell ref="D83:G83"/>
    <mergeCell ref="H79:I79"/>
    <mergeCell ref="H80:I80"/>
    <mergeCell ref="E78:G78"/>
    <mergeCell ref="E79:G79"/>
    <mergeCell ref="L87:P89"/>
    <mergeCell ref="E58:J58"/>
    <mergeCell ref="Z80:AA80"/>
    <mergeCell ref="Z79:AA79"/>
    <mergeCell ref="Z78:AA78"/>
    <mergeCell ref="AA73:AB73"/>
    <mergeCell ref="W68:AB68"/>
    <mergeCell ref="W46:AB46"/>
    <mergeCell ref="U65:U66"/>
    <mergeCell ref="U67:U68"/>
    <mergeCell ref="W50:AB50"/>
    <mergeCell ref="W63:AB63"/>
    <mergeCell ref="W62:AB62"/>
    <mergeCell ref="Z82:AA82"/>
    <mergeCell ref="W81:Y81"/>
    <mergeCell ref="Z81:AA81"/>
    <mergeCell ref="Z85:AA85"/>
    <mergeCell ref="C77:D77"/>
    <mergeCell ref="C74:D74"/>
    <mergeCell ref="E81:G81"/>
    <mergeCell ref="H81:I81"/>
    <mergeCell ref="C73:D73"/>
    <mergeCell ref="Z83:AA83"/>
    <mergeCell ref="U84:Y84"/>
    <mergeCell ref="Z84:AA84"/>
    <mergeCell ref="L85:P86"/>
    <mergeCell ref="L82:P83"/>
    <mergeCell ref="W73:X73"/>
    <mergeCell ref="U73:V73"/>
    <mergeCell ref="U3:V3"/>
    <mergeCell ref="W3:AB3"/>
    <mergeCell ref="U31:U32"/>
    <mergeCell ref="U42:U48"/>
    <mergeCell ref="W51:AB51"/>
    <mergeCell ref="U52:U53"/>
    <mergeCell ref="W21:AB21"/>
    <mergeCell ref="E17:J17"/>
    <mergeCell ref="U16:V16"/>
    <mergeCell ref="U14:U15"/>
    <mergeCell ref="U12:U13"/>
    <mergeCell ref="U17:U18"/>
    <mergeCell ref="U19:V19"/>
    <mergeCell ref="W52:AB52"/>
    <mergeCell ref="W53:AB53"/>
    <mergeCell ref="K19:K20"/>
    <mergeCell ref="L50:P52"/>
    <mergeCell ref="L49:P49"/>
    <mergeCell ref="E23:J23"/>
    <mergeCell ref="E16:J16"/>
    <mergeCell ref="E27:J27"/>
    <mergeCell ref="T12:T30"/>
    <mergeCell ref="W6:AB6"/>
    <mergeCell ref="U6:V6"/>
    <mergeCell ref="C8:D8"/>
    <mergeCell ref="E8:J8"/>
    <mergeCell ref="C35:C36"/>
    <mergeCell ref="E35:J35"/>
    <mergeCell ref="L35:P35"/>
    <mergeCell ref="U35:U36"/>
    <mergeCell ref="W35:AB35"/>
    <mergeCell ref="E36:J36"/>
    <mergeCell ref="W36:AB36"/>
    <mergeCell ref="U21:U23"/>
    <mergeCell ref="U20:V20"/>
    <mergeCell ref="W30:AB30"/>
    <mergeCell ref="W29:AB29"/>
    <mergeCell ref="W25:AB25"/>
    <mergeCell ref="U24:U30"/>
    <mergeCell ref="W19:AA19"/>
    <mergeCell ref="U33:U34"/>
    <mergeCell ref="C9:D9"/>
    <mergeCell ref="U10:V10"/>
    <mergeCell ref="W10:AB10"/>
    <mergeCell ref="U11:V11"/>
    <mergeCell ref="W11:AB11"/>
    <mergeCell ref="U9:V9"/>
    <mergeCell ref="W9:AB9"/>
  </mergeCells>
  <phoneticPr fontId="11"/>
  <conditionalFormatting sqref="E3 E10:E11 E17:E18 E70 C72">
    <cfRule type="containsBlanks" dxfId="95" priority="343">
      <formula>LEN(TRIM(C3))=0</formula>
    </cfRule>
  </conditionalFormatting>
  <conditionalFormatting sqref="E4 I74:I77 H78:H85 E87">
    <cfRule type="containsBlanks" dxfId="94" priority="352">
      <formula>LEN(TRIM(E4))=0</formula>
    </cfRule>
  </conditionalFormatting>
  <conditionalFormatting sqref="E35:E36">
    <cfRule type="containsBlanks" dxfId="93" priority="359">
      <formula>LEN(TRIM(E35))=0</formula>
    </cfRule>
  </conditionalFormatting>
  <conditionalFormatting sqref="E37:E69 E19:E34 E5:E9 E12:E16 E74:E77 G74:G77 E86">
    <cfRule type="containsBlanks" dxfId="92" priority="152">
      <formula>LEN(TRIM(E5))=0</formula>
    </cfRule>
  </conditionalFormatting>
  <conditionalFormatting sqref="E31:J49">
    <cfRule type="expression" dxfId="91" priority="1">
      <formula>$E$10="無し"</formula>
    </cfRule>
  </conditionalFormatting>
  <conditionalFormatting sqref="E50:J64">
    <cfRule type="expression" dxfId="90" priority="14">
      <formula>$E$11="無し"</formula>
    </cfRule>
  </conditionalFormatting>
  <conditionalFormatting sqref="W10:W11">
    <cfRule type="containsBlanks" dxfId="89" priority="12">
      <formula>LEN(TRIM(W10))=0</formula>
    </cfRule>
  </conditionalFormatting>
  <dataValidations count="14">
    <dataValidation type="list" allowBlank="1" showInputMessage="1" showErrorMessage="1" sqref="W18:AB18 E18:J18 W36:AB36" xr:uid="{0E1B6237-D4C1-4B24-80FC-C0E376BDF374}">
      <formula1>INDIRECT($E$17)</formula1>
    </dataValidation>
    <dataValidation imeMode="halfAlpha" allowBlank="1" showInputMessage="1" showErrorMessage="1" sqref="E19:I19 E20 E4:E5 J20 E6:J6 G73:G77 E73 H74:H77 W59:W60 E59:E60 E68:J69 F5:J5 W86:AA87 I73:I77 F48:J48 W47:W56 E53:E56 F74:F77 J74:J77 AC74 E16:J16 E86:I87 W19:AA19 W20 W14:AB14 AB20 W63:AB69 Y73:Y77 W73 Z74:Z77 W24:AB24 W42:AB42 W29:AB30 W4:W6 W16:AB16 AA73:AA77 W57:AB58 W33:AB33 X5:AB6 X74:X77 AB74:AB77 X47:AB48 E47:J47 E48:E51 E62:J66 E29:J30 E37:I37 E38 J38 W37:AA37 W38 AB38" xr:uid="{CFD75F22-27D0-4839-8040-A897664D52B2}"/>
    <dataValidation imeMode="fullKatakana" allowBlank="1" showInputMessage="1" showErrorMessage="1" sqref="E22:J22 E65:J65 E12:J12 E40:J40 E31:J31 W22:AB22 W65:AB65 W12:AB12 W40:AB40 W31:AB31" xr:uid="{C0E6FD1C-14A4-48DE-80DC-F796340E3BA2}"/>
    <dataValidation type="date" operator="greaterThanOrEqual" allowBlank="1" showInputMessage="1" showErrorMessage="1" sqref="W7:AB8" xr:uid="{CCD51B11-FF81-4345-8BA6-EA7BED8FDA1E}">
      <formula1>W6</formula1>
    </dataValidation>
    <dataValidation type="list" allowBlank="1" showInputMessage="1" showErrorMessage="1" sqref="U72" xr:uid="{3E5D256E-C7B2-4CAB-B8E8-0AEC064E03A6}">
      <formula1>"交付申請,計画変更,完了報告"</formula1>
    </dataValidation>
    <dataValidation type="date" operator="greaterThanOrEqual" allowBlank="1" showInputMessage="1" showErrorMessage="1" error="設置完了日と事業完了日の日付の設定に入力齟齬があります。（事業完了日＝設置完了日又は代金支払日のいずれか遅い日）" sqref="E9:J9" xr:uid="{63045EC5-73D5-400E-9E61-3B9571B7093E}">
      <formula1>E8</formula1>
    </dataValidation>
    <dataValidation type="date" operator="greaterThan" allowBlank="1" showInputMessage="1" showErrorMessage="1" error="最低でも申請日より３０日後の日付をご入力ください" sqref="W9:AB9" xr:uid="{5646B9CB-AC99-4B5B-A6E3-3B9B31A61C6A}">
      <formula1>W6+30</formula1>
    </dataValidation>
    <dataValidation type="list" operator="greaterThan" allowBlank="1" showInputMessage="1" showErrorMessage="1" error="最低でも申請日より３０日後の日付をご入力ください" sqref="W10:AB11" xr:uid="{209B6D57-023F-43A1-BC85-C94DC4304842}">
      <formula1>"有り,無し"</formula1>
    </dataValidation>
    <dataValidation type="textLength" imeMode="halfAlpha" allowBlank="1" showInputMessage="1" showErrorMessage="1" sqref="E14:J14 E24:J24 E67:J67 E42:J42 E52:J52 E57:J57 E33:J33" xr:uid="{9BA55771-1246-4DEA-A35F-54F05437F3CA}">
      <formula1>7</formula1>
      <formula2>7</formula2>
    </dataValidation>
    <dataValidation type="list" allowBlank="1" showInputMessage="1" showErrorMessage="1" sqref="E36:J36" xr:uid="{2262DE17-FE42-4C38-BC3C-873202AA864E}">
      <formula1>INDIRECT($E$35)</formula1>
    </dataValidation>
    <dataValidation type="list" operator="greaterThan" allowBlank="1" showInputMessage="1" showErrorMessage="1" sqref="E10:J10" xr:uid="{42DE667F-667F-4696-AF76-C7A783A42A13}">
      <formula1>"有り,無し"</formula1>
    </dataValidation>
    <dataValidation type="list" operator="greaterThan" allowBlank="1" showInputMessage="1" showErrorMessage="1" error="「有り」「無し」を選択してください。" sqref="E11:J11" xr:uid="{2525EEBB-0CC6-4EFD-986F-B9D9A1AF4955}">
      <formula1>"有り,無し"</formula1>
    </dataValidation>
    <dataValidation type="date" errorStyle="warning" operator="greaterThanOrEqual" allowBlank="1" showErrorMessage="1" error="申請日から事業開始までの期間が短いことから、交付申請の審査が完了せず、計画どおりに事業が開始できない可能性がありますので、予めご了承ください。" sqref="E7:J7" xr:uid="{8BD3C59F-10C3-4932-BCF3-270C5BF4C858}">
      <formula1>E6+60</formula1>
    </dataValidation>
    <dataValidation type="date" errorStyle="warning" operator="greaterThanOrEqual" allowBlank="1" showInputMessage="1" showErrorMessage="1" error="申請日から事業開始までの期間が短いことから、交付申請の審査が完了せず、計画どおりに事業が開始できない可能性がありますので、予めご了承ください。" sqref="E8:J8" xr:uid="{A4FE5F5B-4480-477C-944B-D9BAE3117CF8}">
      <formula1>E6+60</formula1>
    </dataValidation>
  </dataValidations>
  <hyperlinks>
    <hyperlink ref="W30" r:id="rId1" xr:uid="{7F3DE555-7104-465D-8D3A-501D851BFD6E}"/>
    <hyperlink ref="W48" r:id="rId2" xr:uid="{178A7666-DECD-48CA-A845-FB2DAD98AB6D}"/>
  </hyperlinks>
  <printOptions horizontalCentered="1"/>
  <pageMargins left="0.70866141732283472" right="0.70866141732283472" top="0.74803149606299213" bottom="0.74803149606299213" header="0.31496062992125984" footer="0.31496062992125984"/>
  <pageSetup paperSize="8" scale="53" fitToHeight="0" orientation="portrait" r:id="rId3"/>
  <rowBreaks count="1" manualBreakCount="1">
    <brk id="70" max="15"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B27B79C0-1C76-4468-B13E-71D2A0D5EB5D}">
          <x14:formula1>
            <xm:f>選択肢!$A$2:$A$21</xm:f>
          </x14:formula1>
          <xm:sqref>E17:J17 W17:AB17 E35:J35 W35:AB35</xm:sqref>
        </x14:dataValidation>
        <x14:dataValidation type="list" imeMode="halfAlpha" allowBlank="1" showInputMessage="1" showErrorMessage="1" xr:uid="{A868B607-F91B-41F5-A487-85FA5C030E63}">
          <x14:formula1>
            <xm:f>選択肢!$A$25:$A$41</xm:f>
          </x14:formula1>
          <xm:sqref>E3:J3 W3:AB3</xm:sqref>
        </x14:dataValidation>
        <x14:dataValidation type="list" imeMode="halfAlpha" allowBlank="1" showInputMessage="1" showErrorMessage="1" xr:uid="{73742941-5063-4B17-91B9-E8BDEC064949}">
          <x14:formula1>
            <xm:f>選択肢!$L$25:$L$27</xm:f>
          </x14:formula1>
          <xm:sqref>W70 E70:J70</xm:sqref>
        </x14:dataValidation>
        <x14:dataValidation type="list" allowBlank="1" showInputMessage="1" showErrorMessage="1" xr:uid="{66C5F82B-6F12-4D2E-8632-243C831B0A33}">
          <x14:formula1>
            <xm:f>選択肢!$N$25:$N$27</xm:f>
          </x14:formula1>
          <xm:sqref>C72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2171D-9825-4F26-A8D7-9F25DEFBD7EA}">
  <sheetPr codeName="Sheet5"/>
  <dimension ref="A1:V260"/>
  <sheetViews>
    <sheetView view="pageBreakPreview" zoomScale="85" zoomScaleNormal="100" zoomScaleSheetLayoutView="85" workbookViewId="0">
      <selection activeCell="V206" sqref="V206"/>
    </sheetView>
  </sheetViews>
  <sheetFormatPr defaultColWidth="8.83203125" defaultRowHeight="13"/>
  <cols>
    <col min="1" max="1" width="5.58203125" style="51" customWidth="1"/>
    <col min="2" max="3" width="10.6640625" style="51" customWidth="1"/>
    <col min="4" max="4" width="51.4140625" style="51" customWidth="1"/>
    <col min="5" max="5" width="21.1640625" style="596" bestFit="1" customWidth="1"/>
    <col min="6" max="6" width="8.83203125" style="51"/>
    <col min="7" max="7" width="6.9140625" style="51" customWidth="1"/>
    <col min="8" max="8" width="21.1640625" style="596" bestFit="1" customWidth="1"/>
    <col min="9" max="9" width="15.1640625" style="51" customWidth="1"/>
    <col min="10" max="10" width="4.5" style="51" customWidth="1"/>
    <col min="11" max="11" width="6.33203125" style="51" customWidth="1"/>
    <col min="12" max="12" width="30.5" style="51" customWidth="1"/>
    <col min="13" max="13" width="17.33203125" style="51" customWidth="1"/>
    <col min="14" max="14" width="5.58203125" style="51" bestFit="1" customWidth="1"/>
    <col min="15" max="15" width="16.08203125" style="596" customWidth="1"/>
    <col min="16" max="18" width="10.33203125" style="596" customWidth="1"/>
    <col min="19" max="19" width="15.9140625" style="596" customWidth="1"/>
    <col min="20" max="20" width="18.58203125" style="596" customWidth="1"/>
    <col min="21" max="21" width="17.4140625" style="596" customWidth="1"/>
    <col min="22" max="22" width="20.6640625" style="596" customWidth="1"/>
    <col min="23" max="27" width="6.83203125" style="51" customWidth="1"/>
    <col min="28" max="28" width="6.1640625" style="51" customWidth="1"/>
    <col min="29" max="29" width="6.83203125" style="51" customWidth="1"/>
    <col min="30" max="30" width="1.4140625" style="51" customWidth="1"/>
    <col min="31" max="31" width="26.1640625" style="51" customWidth="1"/>
    <col min="32" max="34" width="17.9140625" style="51" customWidth="1"/>
    <col min="35" max="16384" width="8.83203125" style="51"/>
  </cols>
  <sheetData>
    <row r="1" spans="1:22" ht="18" customHeight="1" thickBot="1">
      <c r="A1" s="1023" t="s">
        <v>1029</v>
      </c>
      <c r="B1" s="1023"/>
      <c r="C1" s="1023"/>
      <c r="D1" s="1023"/>
      <c r="I1" s="574" t="s">
        <v>617</v>
      </c>
      <c r="J1" s="574"/>
      <c r="K1" s="575" t="s">
        <v>609</v>
      </c>
      <c r="L1" s="575"/>
      <c r="M1" s="575"/>
      <c r="V1" s="601"/>
    </row>
    <row r="2" spans="1:22" ht="29.5" customHeight="1" thickBot="1">
      <c r="A2" s="700" t="s">
        <v>1030</v>
      </c>
      <c r="B2" s="700"/>
      <c r="C2" s="700"/>
      <c r="D2" s="700"/>
      <c r="E2" s="696" t="s">
        <v>498</v>
      </c>
      <c r="F2" s="699" t="str">
        <f>IF(基本情報入力シート!E3 ="","",基本情報入力シート!E3)</f>
        <v/>
      </c>
      <c r="G2" s="698" t="s">
        <v>1028</v>
      </c>
      <c r="H2" s="1021" t="str">
        <f>IF(基本情報入力シート!$C$72="","",基本情報入力シート!$C$72)</f>
        <v/>
      </c>
      <c r="I2" s="1022"/>
      <c r="K2" s="575" t="s">
        <v>1031</v>
      </c>
      <c r="L2" s="575"/>
      <c r="M2" s="575"/>
      <c r="O2" s="1018" t="s">
        <v>556</v>
      </c>
      <c r="P2" s="1019"/>
      <c r="Q2" s="1019"/>
      <c r="R2" s="1019"/>
      <c r="S2" s="1020"/>
      <c r="T2" s="602"/>
      <c r="V2" s="691"/>
    </row>
    <row r="3" spans="1:22" ht="51.5" customHeight="1">
      <c r="A3" s="576" t="s">
        <v>547</v>
      </c>
      <c r="B3" s="577" t="s">
        <v>816</v>
      </c>
      <c r="C3" s="577" t="s">
        <v>613</v>
      </c>
      <c r="D3" s="578" t="s">
        <v>546</v>
      </c>
      <c r="E3" s="613" t="s">
        <v>544</v>
      </c>
      <c r="F3" s="697" t="s">
        <v>545</v>
      </c>
      <c r="G3" s="579" t="s">
        <v>548</v>
      </c>
      <c r="H3" s="597" t="s">
        <v>549</v>
      </c>
      <c r="I3" s="580" t="s">
        <v>1032</v>
      </c>
      <c r="J3" s="581" t="s">
        <v>875</v>
      </c>
      <c r="K3" s="582" t="s">
        <v>912</v>
      </c>
      <c r="L3" s="583" t="s">
        <v>954</v>
      </c>
      <c r="M3" s="583" t="s">
        <v>737</v>
      </c>
      <c r="N3" s="583" t="s">
        <v>738</v>
      </c>
      <c r="O3" s="603" t="s">
        <v>559</v>
      </c>
      <c r="P3" s="604" t="s">
        <v>910</v>
      </c>
      <c r="Q3" s="604" t="s">
        <v>911</v>
      </c>
      <c r="R3" s="604" t="s">
        <v>909</v>
      </c>
      <c r="S3" s="605" t="s">
        <v>1023</v>
      </c>
      <c r="T3" s="606" t="s">
        <v>817</v>
      </c>
      <c r="U3" s="607" t="s">
        <v>818</v>
      </c>
      <c r="V3" s="607" t="s">
        <v>1027</v>
      </c>
    </row>
    <row r="4" spans="1:22" s="660" customFormat="1">
      <c r="A4" s="662">
        <f>ROW()-3</f>
        <v>1</v>
      </c>
      <c r="B4" s="621"/>
      <c r="C4" s="622"/>
      <c r="D4" s="625"/>
      <c r="E4" s="626"/>
      <c r="F4" s="625"/>
      <c r="G4" s="618"/>
      <c r="H4" s="636" t="str">
        <f>IF(E4="","",E4*F4)</f>
        <v/>
      </c>
      <c r="I4" s="629"/>
      <c r="J4" s="658" t="s">
        <v>874</v>
      </c>
      <c r="K4" s="659" t="str">
        <f>"設備"&amp;ROW()-3</f>
        <v>設備1</v>
      </c>
      <c r="L4" s="632"/>
      <c r="M4" s="620"/>
      <c r="N4" s="634"/>
      <c r="O4" s="643" t="str">
        <f t="shared" ref="O4:O35" si="0">IF(N4="","",SUMIFS($H:$H,$C:$C,$T$247,$B:$B,K4))</f>
        <v/>
      </c>
      <c r="P4" s="644" t="str">
        <f t="shared" ref="P4:P35" si="1">IF(N4="","",IF(M4="内蔵型ショーケース","対象外",SUMIFS($H:$H,$C:$C,$T$248,$B:$B,K4)))</f>
        <v/>
      </c>
      <c r="Q4" s="644" t="str">
        <f>IF(N4="","",IF(基本情報入力シート!$E$3="大企業","対象外",SUMIFS($H:$H,$C:$C,$T$249,$B:$B,K4)))</f>
        <v/>
      </c>
      <c r="R4" s="644" t="str">
        <f t="shared" ref="R4:R35" si="2">IF(N4="","",IF(O4*0.3&lt;SUMIFS($H:$H,$C:$C,$T$250,$B:$B,K4),O4*0.3,SUMIFS($H:$H,$C:$C,$T$250,$B:$B,K4)))</f>
        <v/>
      </c>
      <c r="S4" s="645" t="str">
        <f>IF(N4="","",SUMIFS($H:$H,$C:$C,$S$252,$B:$B,K4))</f>
        <v/>
      </c>
      <c r="T4" s="646" t="str">
        <f>IF(N4="","",SUM(O4:S4))</f>
        <v/>
      </c>
      <c r="U4" s="647" t="str">
        <f>IF(N4="","",SUM(O4:R4))</f>
        <v/>
      </c>
      <c r="V4" s="647" t="str">
        <f>IF(N4="","",IF(N4=0,"",IF(基本情報入力シート!$E$3="大企業",IF(基本情報入力シート!$E$4*U4&gt;=$T$256*N4,$T$256*N4,基本情報入力シート!$E$4*U4),IF(基本情報入力シート!$E$4*U4&gt;=$T$257*N4,$T$257*N4,基本情報入力シート!$E$4*U4))))</f>
        <v/>
      </c>
    </row>
    <row r="5" spans="1:22" s="660" customFormat="1">
      <c r="A5" s="663">
        <f t="shared" ref="A5:A88" si="3">ROW()-3</f>
        <v>2</v>
      </c>
      <c r="B5" s="623"/>
      <c r="C5" s="622"/>
      <c r="D5" s="627"/>
      <c r="E5" s="626"/>
      <c r="F5" s="627"/>
      <c r="G5" s="619"/>
      <c r="H5" s="637" t="str">
        <f>IF(E5="","",E5*F5)</f>
        <v/>
      </c>
      <c r="I5" s="630"/>
      <c r="J5" s="658" t="s">
        <v>874</v>
      </c>
      <c r="K5" s="659" t="str">
        <f t="shared" ref="K5:K68" si="4">"設備"&amp;ROW()-3</f>
        <v>設備2</v>
      </c>
      <c r="L5" s="633"/>
      <c r="M5" s="620"/>
      <c r="N5" s="635"/>
      <c r="O5" s="643" t="str">
        <f t="shared" si="0"/>
        <v/>
      </c>
      <c r="P5" s="644" t="str">
        <f t="shared" si="1"/>
        <v/>
      </c>
      <c r="Q5" s="644" t="str">
        <f>IF(N5="","",IF(基本情報入力シート!$E$3="大企業","対象外",SUMIFS($H:$H,$C:$C,$T$249,$B:$B,K5)))</f>
        <v/>
      </c>
      <c r="R5" s="644" t="str">
        <f t="shared" si="2"/>
        <v/>
      </c>
      <c r="S5" s="645" t="str">
        <f t="shared" ref="S5:S36" si="5">IF(N5="","",SUMIFS($H:$H,$C:$C,$S$3,$B:$B,K5))</f>
        <v/>
      </c>
      <c r="T5" s="646" t="str">
        <f>IF(N5="","",SUM(O5:S5))</f>
        <v/>
      </c>
      <c r="U5" s="647" t="str">
        <f>IF(N5="","",SUM(O5:R5))</f>
        <v/>
      </c>
      <c r="V5" s="647" t="str">
        <f>IF(N5="","",IF(N5=0,"",IF(基本情報入力シート!$E$3="大企業",IF(基本情報入力シート!$E$4*U5&gt;=$T$256*N5,$T$256*N5,基本情報入力シート!$E$4*U5),IF(基本情報入力シート!$E$4*U5&gt;=$T$257*N5,$T$257*N5,基本情報入力シート!$E$4*U5))))</f>
        <v/>
      </c>
    </row>
    <row r="6" spans="1:22" s="660" customFormat="1">
      <c r="A6" s="663">
        <f t="shared" si="3"/>
        <v>3</v>
      </c>
      <c r="B6" s="621"/>
      <c r="C6" s="622"/>
      <c r="D6" s="627"/>
      <c r="E6" s="626"/>
      <c r="F6" s="627"/>
      <c r="G6" s="619"/>
      <c r="H6" s="637" t="str">
        <f>IF(E6="","",E6*F6)</f>
        <v/>
      </c>
      <c r="I6" s="630"/>
      <c r="J6" s="658" t="s">
        <v>874</v>
      </c>
      <c r="K6" s="659" t="str">
        <f t="shared" si="4"/>
        <v>設備3</v>
      </c>
      <c r="L6" s="633"/>
      <c r="M6" s="620"/>
      <c r="N6" s="634"/>
      <c r="O6" s="643" t="str">
        <f t="shared" si="0"/>
        <v/>
      </c>
      <c r="P6" s="644" t="str">
        <f t="shared" si="1"/>
        <v/>
      </c>
      <c r="Q6" s="644" t="str">
        <f>IF(N6="","",IF(基本情報入力シート!$E$3="大企業","対象外",SUMIFS($H:$H,$C:$C,$T$249,$B:$B,K6)))</f>
        <v/>
      </c>
      <c r="R6" s="644" t="str">
        <f t="shared" si="2"/>
        <v/>
      </c>
      <c r="S6" s="645" t="str">
        <f t="shared" si="5"/>
        <v/>
      </c>
      <c r="T6" s="646" t="str">
        <f t="shared" ref="T6:T32" si="6">IF(N6="","",SUM(O6:S6))</f>
        <v/>
      </c>
      <c r="U6" s="647" t="str">
        <f t="shared" ref="U6:U32" si="7">IF(N6="","",SUM(O6:R6))</f>
        <v/>
      </c>
      <c r="V6" s="647" t="str">
        <f>IF(N6="","",IF(N6=0,"",IF(基本情報入力シート!$E$3="大企業",IF(基本情報入力シート!$E$4*U6&gt;=$T$256*N6,$T$256*N6,基本情報入力シート!$E$4*U6),IF(基本情報入力シート!$E$4*U6&gt;=$T$257*N6,$T$257*N6,基本情報入力シート!$E$4*U6))))</f>
        <v/>
      </c>
    </row>
    <row r="7" spans="1:22" s="660" customFormat="1">
      <c r="A7" s="663">
        <f t="shared" si="3"/>
        <v>4</v>
      </c>
      <c r="B7" s="623"/>
      <c r="C7" s="622"/>
      <c r="D7" s="627"/>
      <c r="E7" s="626"/>
      <c r="F7" s="625"/>
      <c r="G7" s="619"/>
      <c r="H7" s="637" t="str">
        <f t="shared" ref="H7:H8" si="8">IF(E7="","",E7*F7)</f>
        <v/>
      </c>
      <c r="I7" s="630"/>
      <c r="J7" s="658" t="s">
        <v>874</v>
      </c>
      <c r="K7" s="659" t="str">
        <f t="shared" si="4"/>
        <v>設備4</v>
      </c>
      <c r="L7" s="633"/>
      <c r="M7" s="620"/>
      <c r="N7" s="635"/>
      <c r="O7" s="643" t="str">
        <f t="shared" si="0"/>
        <v/>
      </c>
      <c r="P7" s="644" t="str">
        <f t="shared" si="1"/>
        <v/>
      </c>
      <c r="Q7" s="644" t="str">
        <f>IF(N7="","",IF(基本情報入力シート!$E$3="大企業","対象外",SUMIFS($H:$H,$C:$C,$T$249,$B:$B,K7)))</f>
        <v/>
      </c>
      <c r="R7" s="644" t="str">
        <f t="shared" si="2"/>
        <v/>
      </c>
      <c r="S7" s="645" t="str">
        <f t="shared" si="5"/>
        <v/>
      </c>
      <c r="T7" s="646" t="str">
        <f t="shared" si="6"/>
        <v/>
      </c>
      <c r="U7" s="647" t="str">
        <f t="shared" si="7"/>
        <v/>
      </c>
      <c r="V7" s="647" t="str">
        <f>IF(N7="","",IF(N7=0,"",IF(基本情報入力シート!$E$3="大企業",IF(基本情報入力シート!$E$4*U7&gt;=$T$256*N7,$T$256*N7,基本情報入力シート!$E$4*U7),IF(基本情報入力シート!$E$4*U7&gt;=$T$257*N7,$T$257*N7,基本情報入力シート!$E$4*U7))))</f>
        <v/>
      </c>
    </row>
    <row r="8" spans="1:22" s="660" customFormat="1">
      <c r="A8" s="663">
        <f t="shared" si="3"/>
        <v>5</v>
      </c>
      <c r="B8" s="621"/>
      <c r="C8" s="622"/>
      <c r="D8" s="627"/>
      <c r="E8" s="626"/>
      <c r="F8" s="627"/>
      <c r="G8" s="619"/>
      <c r="H8" s="637" t="str">
        <f t="shared" si="8"/>
        <v/>
      </c>
      <c r="I8" s="630"/>
      <c r="J8" s="658" t="s">
        <v>874</v>
      </c>
      <c r="K8" s="659" t="str">
        <f t="shared" si="4"/>
        <v>設備5</v>
      </c>
      <c r="L8" s="633"/>
      <c r="M8" s="620"/>
      <c r="N8" s="634"/>
      <c r="O8" s="643" t="str">
        <f t="shared" si="0"/>
        <v/>
      </c>
      <c r="P8" s="644" t="str">
        <f t="shared" si="1"/>
        <v/>
      </c>
      <c r="Q8" s="644" t="str">
        <f>IF(N8="","",IF(基本情報入力シート!$E$3="大企業","対象外",SUMIFS($H:$H,$C:$C,$T$249,$B:$B,K8)))</f>
        <v/>
      </c>
      <c r="R8" s="644" t="str">
        <f t="shared" si="2"/>
        <v/>
      </c>
      <c r="S8" s="645" t="str">
        <f t="shared" si="5"/>
        <v/>
      </c>
      <c r="T8" s="646" t="str">
        <f t="shared" si="6"/>
        <v/>
      </c>
      <c r="U8" s="647" t="str">
        <f t="shared" si="7"/>
        <v/>
      </c>
      <c r="V8" s="647" t="str">
        <f>IF(N8="","",IF(N8=0,"",IF(基本情報入力シート!$E$3="大企業",IF(基本情報入力シート!$E$4*U8&gt;=$T$256*N8,$T$256*N8,基本情報入力シート!$E$4*U8),IF(基本情報入力シート!$E$4*U8&gt;=$T$257*N8,$T$257*N8,基本情報入力シート!$E$4*U8))))</f>
        <v/>
      </c>
    </row>
    <row r="9" spans="1:22" s="660" customFormat="1">
      <c r="A9" s="663">
        <f t="shared" si="3"/>
        <v>6</v>
      </c>
      <c r="B9" s="623"/>
      <c r="C9" s="622"/>
      <c r="D9" s="627"/>
      <c r="E9" s="626"/>
      <c r="F9" s="627"/>
      <c r="G9" s="619"/>
      <c r="H9" s="637" t="str">
        <f>IF(E9="","",E9*F9)</f>
        <v/>
      </c>
      <c r="I9" s="630"/>
      <c r="J9" s="658" t="s">
        <v>874</v>
      </c>
      <c r="K9" s="659" t="str">
        <f t="shared" si="4"/>
        <v>設備6</v>
      </c>
      <c r="L9" s="633"/>
      <c r="M9" s="620"/>
      <c r="N9" s="635"/>
      <c r="O9" s="643" t="str">
        <f t="shared" si="0"/>
        <v/>
      </c>
      <c r="P9" s="644" t="str">
        <f t="shared" si="1"/>
        <v/>
      </c>
      <c r="Q9" s="644" t="str">
        <f>IF(N9="","",IF(基本情報入力シート!$E$3="大企業","対象外",SUMIFS($H:$H,$C:$C,$T$249,$B:$B,K9)))</f>
        <v/>
      </c>
      <c r="R9" s="644" t="str">
        <f t="shared" si="2"/>
        <v/>
      </c>
      <c r="S9" s="645" t="str">
        <f t="shared" si="5"/>
        <v/>
      </c>
      <c r="T9" s="646" t="str">
        <f t="shared" si="6"/>
        <v/>
      </c>
      <c r="U9" s="647" t="str">
        <f t="shared" si="7"/>
        <v/>
      </c>
      <c r="V9" s="647" t="str">
        <f>IF(N9="","",IF(N9=0,"",IF(基本情報入力シート!$E$3="大企業",IF(基本情報入力シート!$E$4*U9&gt;=$T$256*N9,$T$256*N9,基本情報入力シート!$E$4*U9),IF(基本情報入力シート!$E$4*U9&gt;=$T$257*N9,$T$257*N9,基本情報入力シート!$E$4*U9))))</f>
        <v/>
      </c>
    </row>
    <row r="10" spans="1:22" s="660" customFormat="1">
      <c r="A10" s="663">
        <f t="shared" si="3"/>
        <v>7</v>
      </c>
      <c r="B10" s="621"/>
      <c r="C10" s="622"/>
      <c r="D10" s="627"/>
      <c r="E10" s="626"/>
      <c r="F10" s="625"/>
      <c r="G10" s="619"/>
      <c r="H10" s="637" t="str">
        <f t="shared" ref="H10" si="9">IF(E10="","",E10*F10)</f>
        <v/>
      </c>
      <c r="I10" s="631"/>
      <c r="J10" s="658" t="s">
        <v>874</v>
      </c>
      <c r="K10" s="659" t="str">
        <f t="shared" si="4"/>
        <v>設備7</v>
      </c>
      <c r="L10" s="633"/>
      <c r="M10" s="620"/>
      <c r="N10" s="634"/>
      <c r="O10" s="643" t="str">
        <f t="shared" si="0"/>
        <v/>
      </c>
      <c r="P10" s="644" t="str">
        <f t="shared" si="1"/>
        <v/>
      </c>
      <c r="Q10" s="644" t="str">
        <f>IF(N10="","",IF(基本情報入力シート!$E$3="大企業","対象外",SUMIFS($H:$H,$C:$C,$T$249,$B:$B,K10)))</f>
        <v/>
      </c>
      <c r="R10" s="644" t="str">
        <f t="shared" si="2"/>
        <v/>
      </c>
      <c r="S10" s="645" t="str">
        <f t="shared" si="5"/>
        <v/>
      </c>
      <c r="T10" s="646" t="str">
        <f t="shared" si="6"/>
        <v/>
      </c>
      <c r="U10" s="647" t="str">
        <f t="shared" si="7"/>
        <v/>
      </c>
      <c r="V10" s="647" t="str">
        <f>IF(N10="","",IF(N10=0,"",IF(基本情報入力シート!$E$3="大企業",IF(基本情報入力シート!$E$4*U10&gt;=$T$256*N10,$T$256*N10,基本情報入力シート!$E$4*U10),IF(基本情報入力シート!$E$4*U10&gt;=$T$257*N10,$T$257*N10,基本情報入力シート!$E$4*U10))))</f>
        <v/>
      </c>
    </row>
    <row r="11" spans="1:22" s="660" customFormat="1">
      <c r="A11" s="663">
        <f t="shared" si="3"/>
        <v>8</v>
      </c>
      <c r="B11" s="623"/>
      <c r="C11" s="622"/>
      <c r="D11" s="627"/>
      <c r="E11" s="626"/>
      <c r="F11" s="627"/>
      <c r="G11" s="619"/>
      <c r="H11" s="637" t="str">
        <f>IF(E11="","",E11*F11)</f>
        <v/>
      </c>
      <c r="I11" s="631"/>
      <c r="J11" s="658" t="s">
        <v>874</v>
      </c>
      <c r="K11" s="659" t="str">
        <f t="shared" si="4"/>
        <v>設備8</v>
      </c>
      <c r="L11" s="633"/>
      <c r="M11" s="620"/>
      <c r="N11" s="635"/>
      <c r="O11" s="643" t="str">
        <f t="shared" si="0"/>
        <v/>
      </c>
      <c r="P11" s="644" t="str">
        <f t="shared" si="1"/>
        <v/>
      </c>
      <c r="Q11" s="644" t="str">
        <f>IF(N11="","",IF(基本情報入力シート!$E$3="大企業","対象外",SUMIFS($H:$H,$C:$C,$T$249,$B:$B,K11)))</f>
        <v/>
      </c>
      <c r="R11" s="644" t="str">
        <f t="shared" si="2"/>
        <v/>
      </c>
      <c r="S11" s="645" t="str">
        <f t="shared" si="5"/>
        <v/>
      </c>
      <c r="T11" s="646" t="str">
        <f t="shared" si="6"/>
        <v/>
      </c>
      <c r="U11" s="647" t="str">
        <f t="shared" si="7"/>
        <v/>
      </c>
      <c r="V11" s="647" t="str">
        <f>IF(N11="","",IF(N11=0,"",IF(基本情報入力シート!$E$3="大企業",IF(基本情報入力シート!$E$4*U11&gt;=$T$256*N11,$T$256*N11,基本情報入力シート!$E$4*U11),IF(基本情報入力シート!$E$4*U11&gt;=$T$257*N11,$T$257*N11,基本情報入力シート!$E$4*U11))))</f>
        <v/>
      </c>
    </row>
    <row r="12" spans="1:22" s="660" customFormat="1">
      <c r="A12" s="663">
        <f t="shared" si="3"/>
        <v>9</v>
      </c>
      <c r="B12" s="621"/>
      <c r="C12" s="622"/>
      <c r="D12" s="627"/>
      <c r="E12" s="626"/>
      <c r="F12" s="627"/>
      <c r="G12" s="619"/>
      <c r="H12" s="637" t="str">
        <f t="shared" ref="H12:H16" si="10">IF(E12="","",E12*F12)</f>
        <v/>
      </c>
      <c r="I12" s="631"/>
      <c r="J12" s="658" t="s">
        <v>874</v>
      </c>
      <c r="K12" s="659" t="str">
        <f t="shared" si="4"/>
        <v>設備9</v>
      </c>
      <c r="L12" s="633"/>
      <c r="M12" s="620"/>
      <c r="N12" s="634"/>
      <c r="O12" s="643" t="str">
        <f t="shared" si="0"/>
        <v/>
      </c>
      <c r="P12" s="644" t="str">
        <f t="shared" si="1"/>
        <v/>
      </c>
      <c r="Q12" s="644" t="str">
        <f>IF(N12="","",IF(基本情報入力シート!$E$3="大企業","対象外",SUMIFS($H:$H,$C:$C,$T$249,$B:$B,K12)))</f>
        <v/>
      </c>
      <c r="R12" s="644" t="str">
        <f t="shared" si="2"/>
        <v/>
      </c>
      <c r="S12" s="645" t="str">
        <f t="shared" si="5"/>
        <v/>
      </c>
      <c r="T12" s="646" t="str">
        <f t="shared" si="6"/>
        <v/>
      </c>
      <c r="U12" s="647" t="str">
        <f t="shared" si="7"/>
        <v/>
      </c>
      <c r="V12" s="647" t="str">
        <f>IF(N12="","",IF(N12=0,"",IF(基本情報入力シート!$E$3="大企業",IF(基本情報入力シート!$E$4*U12&gt;=$T$256*N12,$T$256*N12,基本情報入力シート!$E$4*U12),IF(基本情報入力シート!$E$4*U12&gt;=$T$257*N12,$T$257*N12,基本情報入力シート!$E$4*U12))))</f>
        <v/>
      </c>
    </row>
    <row r="13" spans="1:22" s="660" customFormat="1">
      <c r="A13" s="663">
        <f t="shared" si="3"/>
        <v>10</v>
      </c>
      <c r="B13" s="623"/>
      <c r="C13" s="622"/>
      <c r="D13" s="627"/>
      <c r="E13" s="626"/>
      <c r="F13" s="625"/>
      <c r="G13" s="619"/>
      <c r="H13" s="637" t="str">
        <f t="shared" si="10"/>
        <v/>
      </c>
      <c r="I13" s="631"/>
      <c r="J13" s="658" t="s">
        <v>874</v>
      </c>
      <c r="K13" s="659" t="str">
        <f t="shared" si="4"/>
        <v>設備10</v>
      </c>
      <c r="L13" s="633"/>
      <c r="M13" s="620"/>
      <c r="N13" s="635"/>
      <c r="O13" s="643" t="str">
        <f t="shared" si="0"/>
        <v/>
      </c>
      <c r="P13" s="644" t="str">
        <f t="shared" si="1"/>
        <v/>
      </c>
      <c r="Q13" s="644" t="str">
        <f>IF(N13="","",IF(基本情報入力シート!$E$3="大企業","対象外",SUMIFS($H:$H,$C:$C,$T$249,$B:$B,K13)))</f>
        <v/>
      </c>
      <c r="R13" s="644" t="str">
        <f t="shared" si="2"/>
        <v/>
      </c>
      <c r="S13" s="645" t="str">
        <f t="shared" si="5"/>
        <v/>
      </c>
      <c r="T13" s="646" t="str">
        <f t="shared" si="6"/>
        <v/>
      </c>
      <c r="U13" s="647" t="str">
        <f t="shared" si="7"/>
        <v/>
      </c>
      <c r="V13" s="647" t="str">
        <f>IF(N13="","",IF(N13=0,"",IF(基本情報入力シート!$E$3="大企業",IF(基本情報入力シート!$E$4*U13&gt;=$T$256*N13,$T$256*N13,基本情報入力シート!$E$4*U13),IF(基本情報入力シート!$E$4*U13&gt;=$T$257*N13,$T$257*N13,基本情報入力シート!$E$4*U13))))</f>
        <v/>
      </c>
    </row>
    <row r="14" spans="1:22" s="660" customFormat="1">
      <c r="A14" s="663">
        <f t="shared" si="3"/>
        <v>11</v>
      </c>
      <c r="B14" s="621"/>
      <c r="C14" s="622"/>
      <c r="D14" s="627"/>
      <c r="E14" s="626"/>
      <c r="F14" s="627"/>
      <c r="G14" s="619"/>
      <c r="H14" s="637" t="str">
        <f t="shared" si="10"/>
        <v/>
      </c>
      <c r="I14" s="631"/>
      <c r="J14" s="658" t="s">
        <v>874</v>
      </c>
      <c r="K14" s="659" t="str">
        <f t="shared" si="4"/>
        <v>設備11</v>
      </c>
      <c r="L14" s="633"/>
      <c r="M14" s="620"/>
      <c r="N14" s="634"/>
      <c r="O14" s="643" t="str">
        <f t="shared" si="0"/>
        <v/>
      </c>
      <c r="P14" s="644" t="str">
        <f t="shared" si="1"/>
        <v/>
      </c>
      <c r="Q14" s="644" t="str">
        <f>IF(N14="","",IF(基本情報入力シート!$E$3="大企業","対象外",SUMIFS($H:$H,$C:$C,$T$249,$B:$B,K14)))</f>
        <v/>
      </c>
      <c r="R14" s="644" t="str">
        <f t="shared" si="2"/>
        <v/>
      </c>
      <c r="S14" s="645" t="str">
        <f t="shared" si="5"/>
        <v/>
      </c>
      <c r="T14" s="646" t="str">
        <f t="shared" si="6"/>
        <v/>
      </c>
      <c r="U14" s="647" t="str">
        <f t="shared" si="7"/>
        <v/>
      </c>
      <c r="V14" s="647" t="str">
        <f>IF(N14="","",IF(N14=0,"",IF(基本情報入力シート!$E$3="大企業",IF(基本情報入力シート!$E$4*U14&gt;=$T$256*N14,$T$256*N14,基本情報入力シート!$E$4*U14),IF(基本情報入力シート!$E$4*U14&gt;=$T$257*N14,$T$257*N14,基本情報入力シート!$E$4*U14))))</f>
        <v/>
      </c>
    </row>
    <row r="15" spans="1:22" s="660" customFormat="1">
      <c r="A15" s="663">
        <f t="shared" si="3"/>
        <v>12</v>
      </c>
      <c r="B15" s="623"/>
      <c r="C15" s="622"/>
      <c r="D15" s="627"/>
      <c r="E15" s="626"/>
      <c r="F15" s="627"/>
      <c r="G15" s="619"/>
      <c r="H15" s="637" t="str">
        <f t="shared" si="10"/>
        <v/>
      </c>
      <c r="I15" s="631"/>
      <c r="J15" s="658" t="s">
        <v>874</v>
      </c>
      <c r="K15" s="659" t="str">
        <f t="shared" si="4"/>
        <v>設備12</v>
      </c>
      <c r="L15" s="633"/>
      <c r="M15" s="620"/>
      <c r="N15" s="635"/>
      <c r="O15" s="643" t="str">
        <f t="shared" si="0"/>
        <v/>
      </c>
      <c r="P15" s="644" t="str">
        <f t="shared" si="1"/>
        <v/>
      </c>
      <c r="Q15" s="644" t="str">
        <f>IF(N15="","",IF(基本情報入力シート!$E$3="大企業","対象外",SUMIFS($H:$H,$C:$C,$T$249,$B:$B,K15)))</f>
        <v/>
      </c>
      <c r="R15" s="644" t="str">
        <f t="shared" si="2"/>
        <v/>
      </c>
      <c r="S15" s="645" t="str">
        <f t="shared" si="5"/>
        <v/>
      </c>
      <c r="T15" s="646" t="str">
        <f t="shared" si="6"/>
        <v/>
      </c>
      <c r="U15" s="647" t="str">
        <f t="shared" si="7"/>
        <v/>
      </c>
      <c r="V15" s="647" t="str">
        <f>IF(N15="","",IF(N15=0,"",IF(基本情報入力シート!$E$3="大企業",IF(基本情報入力シート!$E$4*U15&gt;=$T$256*N15,$T$256*N15,基本情報入力シート!$E$4*U15),IF(基本情報入力シート!$E$4*U15&gt;=$T$257*N15,$T$257*N15,基本情報入力シート!$E$4*U15))))</f>
        <v/>
      </c>
    </row>
    <row r="16" spans="1:22" s="660" customFormat="1" ht="13" customHeight="1">
      <c r="A16" s="663">
        <f t="shared" si="3"/>
        <v>13</v>
      </c>
      <c r="B16" s="621"/>
      <c r="C16" s="622"/>
      <c r="D16" s="627"/>
      <c r="E16" s="626"/>
      <c r="F16" s="625"/>
      <c r="G16" s="619"/>
      <c r="H16" s="637" t="str">
        <f t="shared" si="10"/>
        <v/>
      </c>
      <c r="I16" s="631"/>
      <c r="J16" s="658" t="s">
        <v>874</v>
      </c>
      <c r="K16" s="659" t="str">
        <f t="shared" si="4"/>
        <v>設備13</v>
      </c>
      <c r="L16" s="633"/>
      <c r="M16" s="620"/>
      <c r="N16" s="634"/>
      <c r="O16" s="643" t="str">
        <f t="shared" si="0"/>
        <v/>
      </c>
      <c r="P16" s="644" t="str">
        <f t="shared" si="1"/>
        <v/>
      </c>
      <c r="Q16" s="644" t="str">
        <f>IF(N16="","",IF(基本情報入力シート!$E$3="大企業","対象外",SUMIFS($H:$H,$C:$C,$T$249,$B:$B,K16)))</f>
        <v/>
      </c>
      <c r="R16" s="644" t="str">
        <f t="shared" si="2"/>
        <v/>
      </c>
      <c r="S16" s="645" t="str">
        <f t="shared" si="5"/>
        <v/>
      </c>
      <c r="T16" s="646" t="str">
        <f t="shared" si="6"/>
        <v/>
      </c>
      <c r="U16" s="647" t="str">
        <f t="shared" si="7"/>
        <v/>
      </c>
      <c r="V16" s="647" t="str">
        <f>IF(N16="","",IF(N16=0,"",IF(基本情報入力シート!$E$3="大企業",IF(基本情報入力シート!$E$4*U16&gt;=$T$256*N16,$T$256*N16,基本情報入力シート!$E$4*U16),IF(基本情報入力シート!$E$4*U16&gt;=$T$257*N16,$T$257*N16,基本情報入力シート!$E$4*U16))))</f>
        <v/>
      </c>
    </row>
    <row r="17" spans="1:22" s="660" customFormat="1">
      <c r="A17" s="663">
        <f t="shared" si="3"/>
        <v>14</v>
      </c>
      <c r="B17" s="623"/>
      <c r="C17" s="622"/>
      <c r="D17" s="627"/>
      <c r="E17" s="626"/>
      <c r="F17" s="627"/>
      <c r="G17" s="619"/>
      <c r="H17" s="637" t="str">
        <f>IF(E17="","",E17*F17)</f>
        <v/>
      </c>
      <c r="I17" s="631"/>
      <c r="J17" s="658" t="s">
        <v>874</v>
      </c>
      <c r="K17" s="659" t="str">
        <f t="shared" si="4"/>
        <v>設備14</v>
      </c>
      <c r="L17" s="633"/>
      <c r="M17" s="620"/>
      <c r="N17" s="635"/>
      <c r="O17" s="643" t="str">
        <f t="shared" si="0"/>
        <v/>
      </c>
      <c r="P17" s="644" t="str">
        <f t="shared" si="1"/>
        <v/>
      </c>
      <c r="Q17" s="644" t="str">
        <f>IF(N17="","",IF(基本情報入力シート!$E$3="大企業","対象外",SUMIFS($H:$H,$C:$C,$T$249,$B:$B,K17)))</f>
        <v/>
      </c>
      <c r="R17" s="644" t="str">
        <f t="shared" si="2"/>
        <v/>
      </c>
      <c r="S17" s="645" t="str">
        <f t="shared" si="5"/>
        <v/>
      </c>
      <c r="T17" s="646" t="str">
        <f t="shared" si="6"/>
        <v/>
      </c>
      <c r="U17" s="647" t="str">
        <f t="shared" si="7"/>
        <v/>
      </c>
      <c r="V17" s="647" t="str">
        <f>IF(N17="","",IF(N17=0,"",IF(基本情報入力シート!$E$3="大企業",IF(基本情報入力シート!$E$4*U17&gt;=$T$256*N17,$T$256*N17,基本情報入力シート!$E$4*U17),IF(基本情報入力シート!$E$4*U17&gt;=$T$257*N17,$T$257*N17,基本情報入力シート!$E$4*U17))))</f>
        <v/>
      </c>
    </row>
    <row r="18" spans="1:22" s="660" customFormat="1">
      <c r="A18" s="663">
        <f t="shared" si="3"/>
        <v>15</v>
      </c>
      <c r="B18" s="621"/>
      <c r="C18" s="622"/>
      <c r="D18" s="627"/>
      <c r="E18" s="626"/>
      <c r="F18" s="627"/>
      <c r="G18" s="619"/>
      <c r="H18" s="637" t="str">
        <f>IF(E18="","",E18*F18)</f>
        <v/>
      </c>
      <c r="I18" s="631"/>
      <c r="J18" s="658" t="s">
        <v>874</v>
      </c>
      <c r="K18" s="659" t="str">
        <f t="shared" si="4"/>
        <v>設備15</v>
      </c>
      <c r="L18" s="633"/>
      <c r="M18" s="620"/>
      <c r="N18" s="634"/>
      <c r="O18" s="643" t="str">
        <f t="shared" si="0"/>
        <v/>
      </c>
      <c r="P18" s="644" t="str">
        <f t="shared" si="1"/>
        <v/>
      </c>
      <c r="Q18" s="644" t="str">
        <f>IF(N18="","",IF(基本情報入力シート!$E$3="大企業","対象外",SUMIFS($H:$H,$C:$C,$T$249,$B:$B,K18)))</f>
        <v/>
      </c>
      <c r="R18" s="644" t="str">
        <f t="shared" si="2"/>
        <v/>
      </c>
      <c r="S18" s="645" t="str">
        <f t="shared" si="5"/>
        <v/>
      </c>
      <c r="T18" s="646" t="str">
        <f t="shared" si="6"/>
        <v/>
      </c>
      <c r="U18" s="647" t="str">
        <f t="shared" si="7"/>
        <v/>
      </c>
      <c r="V18" s="647" t="str">
        <f>IF(N18="","",IF(N18=0,"",IF(基本情報入力シート!$E$3="大企業",IF(基本情報入力シート!$E$4*U18&gt;=$T$256*N18,$T$256*N18,基本情報入力シート!$E$4*U18),IF(基本情報入力シート!$E$4*U18&gt;=$T$257*N18,$T$257*N18,基本情報入力シート!$E$4*U18))))</f>
        <v/>
      </c>
    </row>
    <row r="19" spans="1:22" s="660" customFormat="1">
      <c r="A19" s="663">
        <f t="shared" si="3"/>
        <v>16</v>
      </c>
      <c r="B19" s="623"/>
      <c r="C19" s="622"/>
      <c r="D19" s="627"/>
      <c r="E19" s="626"/>
      <c r="F19" s="625"/>
      <c r="G19" s="619"/>
      <c r="H19" s="637" t="str">
        <f t="shared" ref="H19:H25" si="11">IF(E19="","",E19*F19)</f>
        <v/>
      </c>
      <c r="I19" s="631"/>
      <c r="J19" s="658" t="s">
        <v>874</v>
      </c>
      <c r="K19" s="659" t="str">
        <f t="shared" si="4"/>
        <v>設備16</v>
      </c>
      <c r="L19" s="633"/>
      <c r="M19" s="620"/>
      <c r="N19" s="635"/>
      <c r="O19" s="643" t="str">
        <f t="shared" si="0"/>
        <v/>
      </c>
      <c r="P19" s="644" t="str">
        <f t="shared" si="1"/>
        <v/>
      </c>
      <c r="Q19" s="644" t="str">
        <f>IF(N19="","",IF(基本情報入力シート!$E$3="大企業","対象外",SUMIFS($H:$H,$C:$C,$T$249,$B:$B,K19)))</f>
        <v/>
      </c>
      <c r="R19" s="644" t="str">
        <f t="shared" si="2"/>
        <v/>
      </c>
      <c r="S19" s="645" t="str">
        <f t="shared" si="5"/>
        <v/>
      </c>
      <c r="T19" s="646" t="str">
        <f t="shared" si="6"/>
        <v/>
      </c>
      <c r="U19" s="647" t="str">
        <f t="shared" si="7"/>
        <v/>
      </c>
      <c r="V19" s="647" t="str">
        <f>IF(N19="","",IF(N19=0,"",IF(基本情報入力シート!$E$3="大企業",IF(基本情報入力シート!$E$4*U19&gt;=$T$256*N19,$T$256*N19,基本情報入力シート!$E$4*U19),IF(基本情報入力シート!$E$4*U19&gt;=$T$257*N19,$T$257*N19,基本情報入力シート!$E$4*U19))))</f>
        <v/>
      </c>
    </row>
    <row r="20" spans="1:22" s="660" customFormat="1" ht="18" customHeight="1">
      <c r="A20" s="663">
        <f t="shared" si="3"/>
        <v>17</v>
      </c>
      <c r="B20" s="621"/>
      <c r="C20" s="622"/>
      <c r="D20" s="627"/>
      <c r="E20" s="626"/>
      <c r="F20" s="627"/>
      <c r="G20" s="619"/>
      <c r="H20" s="637" t="str">
        <f t="shared" si="11"/>
        <v/>
      </c>
      <c r="I20" s="631"/>
      <c r="J20" s="658" t="s">
        <v>874</v>
      </c>
      <c r="K20" s="659" t="str">
        <f t="shared" si="4"/>
        <v>設備17</v>
      </c>
      <c r="L20" s="633"/>
      <c r="M20" s="620"/>
      <c r="N20" s="634"/>
      <c r="O20" s="643" t="str">
        <f t="shared" si="0"/>
        <v/>
      </c>
      <c r="P20" s="644" t="str">
        <f t="shared" si="1"/>
        <v/>
      </c>
      <c r="Q20" s="644" t="str">
        <f>IF(N20="","",IF(基本情報入力シート!$E$3="大企業","対象外",SUMIFS($H:$H,$C:$C,$T$249,$B:$B,K20)))</f>
        <v/>
      </c>
      <c r="R20" s="644" t="str">
        <f t="shared" si="2"/>
        <v/>
      </c>
      <c r="S20" s="645" t="str">
        <f t="shared" si="5"/>
        <v/>
      </c>
      <c r="T20" s="646" t="str">
        <f t="shared" si="6"/>
        <v/>
      </c>
      <c r="U20" s="647" t="str">
        <f t="shared" si="7"/>
        <v/>
      </c>
      <c r="V20" s="647" t="str">
        <f>IF(N20="","",IF(N20=0,"",IF(基本情報入力シート!$E$3="大企業",IF(基本情報入力シート!$E$4*U20&gt;=$T$256*N20,$T$256*N20,基本情報入力シート!$E$4*U20),IF(基本情報入力シート!$E$4*U20&gt;=$T$257*N20,$T$257*N20,基本情報入力シート!$E$4*U20))))</f>
        <v/>
      </c>
    </row>
    <row r="21" spans="1:22" s="660" customFormat="1">
      <c r="A21" s="663">
        <f t="shared" si="3"/>
        <v>18</v>
      </c>
      <c r="B21" s="623"/>
      <c r="C21" s="622"/>
      <c r="D21" s="627"/>
      <c r="E21" s="626"/>
      <c r="F21" s="627"/>
      <c r="G21" s="619"/>
      <c r="H21" s="637" t="str">
        <f t="shared" si="11"/>
        <v/>
      </c>
      <c r="I21" s="631"/>
      <c r="J21" s="658" t="s">
        <v>874</v>
      </c>
      <c r="K21" s="659" t="str">
        <f t="shared" si="4"/>
        <v>設備18</v>
      </c>
      <c r="L21" s="633"/>
      <c r="M21" s="620"/>
      <c r="N21" s="635"/>
      <c r="O21" s="643" t="str">
        <f t="shared" si="0"/>
        <v/>
      </c>
      <c r="P21" s="644" t="str">
        <f t="shared" si="1"/>
        <v/>
      </c>
      <c r="Q21" s="644" t="str">
        <f>IF(N21="","",IF(基本情報入力シート!$E$3="大企業","対象外",SUMIFS($H:$H,$C:$C,$T$249,$B:$B,K21)))</f>
        <v/>
      </c>
      <c r="R21" s="644" t="str">
        <f t="shared" si="2"/>
        <v/>
      </c>
      <c r="S21" s="645" t="str">
        <f t="shared" si="5"/>
        <v/>
      </c>
      <c r="T21" s="646" t="str">
        <f t="shared" si="6"/>
        <v/>
      </c>
      <c r="U21" s="647" t="str">
        <f t="shared" si="7"/>
        <v/>
      </c>
      <c r="V21" s="647" t="str">
        <f>IF(N21="","",IF(N21=0,"",IF(基本情報入力シート!$E$3="大企業",IF(基本情報入力シート!$E$4*U21&gt;=$T$256*N21,$T$256*N21,基本情報入力シート!$E$4*U21),IF(基本情報入力シート!$E$4*U21&gt;=$T$257*N21,$T$257*N21,基本情報入力シート!$E$4*U21))))</f>
        <v/>
      </c>
    </row>
    <row r="22" spans="1:22" s="660" customFormat="1">
      <c r="A22" s="663">
        <f t="shared" si="3"/>
        <v>19</v>
      </c>
      <c r="B22" s="621"/>
      <c r="C22" s="622"/>
      <c r="D22" s="627"/>
      <c r="E22" s="626"/>
      <c r="F22" s="625"/>
      <c r="G22" s="619"/>
      <c r="H22" s="637" t="str">
        <f>IF(E22="","",E22*F22)</f>
        <v/>
      </c>
      <c r="I22" s="631"/>
      <c r="J22" s="658" t="s">
        <v>874</v>
      </c>
      <c r="K22" s="659" t="str">
        <f t="shared" si="4"/>
        <v>設備19</v>
      </c>
      <c r="L22" s="633"/>
      <c r="M22" s="620"/>
      <c r="N22" s="634"/>
      <c r="O22" s="643" t="str">
        <f t="shared" si="0"/>
        <v/>
      </c>
      <c r="P22" s="644" t="str">
        <f t="shared" si="1"/>
        <v/>
      </c>
      <c r="Q22" s="644" t="str">
        <f>IF(N22="","",IF(基本情報入力シート!$E$3="大企業","対象外",SUMIFS($H:$H,$C:$C,$T$249,$B:$B,K22)))</f>
        <v/>
      </c>
      <c r="R22" s="644" t="str">
        <f t="shared" si="2"/>
        <v/>
      </c>
      <c r="S22" s="645" t="str">
        <f t="shared" si="5"/>
        <v/>
      </c>
      <c r="T22" s="646" t="str">
        <f t="shared" si="6"/>
        <v/>
      </c>
      <c r="U22" s="647" t="str">
        <f t="shared" si="7"/>
        <v/>
      </c>
      <c r="V22" s="647" t="str">
        <f>IF(N22="","",IF(N22=0,"",IF(基本情報入力シート!$E$3="大企業",IF(基本情報入力シート!$E$4*U22&gt;=$T$256*N22,$T$256*N22,基本情報入力シート!$E$4*U22),IF(基本情報入力シート!$E$4*U22&gt;=$T$257*N22,$T$257*N22,基本情報入力シート!$E$4*U22))))</f>
        <v/>
      </c>
    </row>
    <row r="23" spans="1:22" s="660" customFormat="1">
      <c r="A23" s="663">
        <f t="shared" si="3"/>
        <v>20</v>
      </c>
      <c r="B23" s="623"/>
      <c r="C23" s="622"/>
      <c r="D23" s="627"/>
      <c r="E23" s="626"/>
      <c r="F23" s="627"/>
      <c r="G23" s="619"/>
      <c r="H23" s="637" t="str">
        <f t="shared" si="11"/>
        <v/>
      </c>
      <c r="I23" s="631"/>
      <c r="J23" s="658" t="s">
        <v>874</v>
      </c>
      <c r="K23" s="659" t="str">
        <f t="shared" si="4"/>
        <v>設備20</v>
      </c>
      <c r="L23" s="633"/>
      <c r="M23" s="620"/>
      <c r="N23" s="635"/>
      <c r="O23" s="643" t="str">
        <f t="shared" si="0"/>
        <v/>
      </c>
      <c r="P23" s="644" t="str">
        <f t="shared" si="1"/>
        <v/>
      </c>
      <c r="Q23" s="644" t="str">
        <f>IF(N23="","",IF(基本情報入力シート!$E$3="大企業","対象外",SUMIFS($H:$H,$C:$C,$T$249,$B:$B,K23)))</f>
        <v/>
      </c>
      <c r="R23" s="644" t="str">
        <f t="shared" si="2"/>
        <v/>
      </c>
      <c r="S23" s="645" t="str">
        <f t="shared" si="5"/>
        <v/>
      </c>
      <c r="T23" s="646" t="str">
        <f t="shared" si="6"/>
        <v/>
      </c>
      <c r="U23" s="647" t="str">
        <f t="shared" si="7"/>
        <v/>
      </c>
      <c r="V23" s="647" t="str">
        <f>IF(N23="","",IF(N23=0,"",IF(基本情報入力シート!$E$3="大企業",IF(基本情報入力シート!$E$4*U23&gt;=$T$256*N23,$T$256*N23,基本情報入力シート!$E$4*U23),IF(基本情報入力シート!$E$4*U23&gt;=$T$257*N23,$T$257*N23,基本情報入力シート!$E$4*U23))))</f>
        <v/>
      </c>
    </row>
    <row r="24" spans="1:22" s="660" customFormat="1">
      <c r="A24" s="663">
        <f t="shared" si="3"/>
        <v>21</v>
      </c>
      <c r="B24" s="623"/>
      <c r="C24" s="624"/>
      <c r="D24" s="627"/>
      <c r="E24" s="628"/>
      <c r="F24" s="627"/>
      <c r="G24" s="619"/>
      <c r="H24" s="637" t="str">
        <f t="shared" si="11"/>
        <v/>
      </c>
      <c r="I24" s="631"/>
      <c r="J24" s="658" t="s">
        <v>874</v>
      </c>
      <c r="K24" s="659" t="str">
        <f t="shared" si="4"/>
        <v>設備21</v>
      </c>
      <c r="L24" s="633"/>
      <c r="M24" s="620"/>
      <c r="N24" s="635"/>
      <c r="O24" s="643" t="str">
        <f t="shared" si="0"/>
        <v/>
      </c>
      <c r="P24" s="644" t="str">
        <f t="shared" si="1"/>
        <v/>
      </c>
      <c r="Q24" s="644" t="str">
        <f>IF(N24="","",IF(基本情報入力シート!$E$3="大企業","対象外",SUMIFS($H:$H,$C:$C,$T$249,$B:$B,K24)))</f>
        <v/>
      </c>
      <c r="R24" s="644" t="str">
        <f t="shared" si="2"/>
        <v/>
      </c>
      <c r="S24" s="645" t="str">
        <f t="shared" si="5"/>
        <v/>
      </c>
      <c r="T24" s="646" t="str">
        <f t="shared" si="6"/>
        <v/>
      </c>
      <c r="U24" s="647" t="str">
        <f t="shared" si="7"/>
        <v/>
      </c>
      <c r="V24" s="647" t="str">
        <f>IF(N24="","",IF(N24=0,"",IF(基本情報入力シート!$E$3="大企業",IF(基本情報入力シート!$E$4*U24&gt;=$T$256*N24,$T$256*N24,基本情報入力シート!$E$4*U24),IF(基本情報入力シート!$E$4*U24&gt;=$T$257*N24,$T$257*N24,基本情報入力シート!$E$4*U24))))</f>
        <v/>
      </c>
    </row>
    <row r="25" spans="1:22" s="660" customFormat="1">
      <c r="A25" s="663">
        <f t="shared" si="3"/>
        <v>22</v>
      </c>
      <c r="B25" s="623"/>
      <c r="C25" s="624"/>
      <c r="D25" s="627"/>
      <c r="E25" s="628"/>
      <c r="F25" s="627"/>
      <c r="G25" s="619"/>
      <c r="H25" s="637" t="str">
        <f t="shared" si="11"/>
        <v/>
      </c>
      <c r="I25" s="631"/>
      <c r="J25" s="658" t="s">
        <v>874</v>
      </c>
      <c r="K25" s="659" t="str">
        <f t="shared" si="4"/>
        <v>設備22</v>
      </c>
      <c r="L25" s="633"/>
      <c r="M25" s="620"/>
      <c r="N25" s="635"/>
      <c r="O25" s="643" t="str">
        <f t="shared" si="0"/>
        <v/>
      </c>
      <c r="P25" s="644" t="str">
        <f t="shared" si="1"/>
        <v/>
      </c>
      <c r="Q25" s="644" t="str">
        <f>IF(N25="","",IF(基本情報入力シート!$E$3="大企業","対象外",SUMIFS($H:$H,$C:$C,$T$249,$B:$B,K25)))</f>
        <v/>
      </c>
      <c r="R25" s="644" t="str">
        <f t="shared" si="2"/>
        <v/>
      </c>
      <c r="S25" s="645" t="str">
        <f t="shared" si="5"/>
        <v/>
      </c>
      <c r="T25" s="646" t="str">
        <f t="shared" si="6"/>
        <v/>
      </c>
      <c r="U25" s="647" t="str">
        <f t="shared" si="7"/>
        <v/>
      </c>
      <c r="V25" s="647" t="str">
        <f>IF(N25="","",IF(N25=0,"",IF(基本情報入力シート!$E$3="大企業",IF(基本情報入力シート!$E$4*U25&gt;=$T$256*N25,$T$256*N25,基本情報入力シート!$E$4*U25),IF(基本情報入力シート!$E$4*U25&gt;=$T$257*N25,$T$257*N25,基本情報入力シート!$E$4*U25))))</f>
        <v/>
      </c>
    </row>
    <row r="26" spans="1:22" s="660" customFormat="1">
      <c r="A26" s="663">
        <f t="shared" si="3"/>
        <v>23</v>
      </c>
      <c r="B26" s="623"/>
      <c r="C26" s="624"/>
      <c r="D26" s="627"/>
      <c r="E26" s="628"/>
      <c r="F26" s="627"/>
      <c r="G26" s="619"/>
      <c r="H26" s="637" t="str">
        <f>IF(E26="","",E26*F26)</f>
        <v/>
      </c>
      <c r="I26" s="631"/>
      <c r="J26" s="658" t="s">
        <v>874</v>
      </c>
      <c r="K26" s="659" t="str">
        <f t="shared" si="4"/>
        <v>設備23</v>
      </c>
      <c r="L26" s="633"/>
      <c r="M26" s="620"/>
      <c r="N26" s="635"/>
      <c r="O26" s="643" t="str">
        <f t="shared" si="0"/>
        <v/>
      </c>
      <c r="P26" s="644" t="str">
        <f t="shared" si="1"/>
        <v/>
      </c>
      <c r="Q26" s="644" t="str">
        <f>IF(N26="","",IF(基本情報入力シート!$E$3="大企業","対象外",SUMIFS($H:$H,$C:$C,$T$249,$B:$B,K26)))</f>
        <v/>
      </c>
      <c r="R26" s="644" t="str">
        <f t="shared" si="2"/>
        <v/>
      </c>
      <c r="S26" s="645" t="str">
        <f t="shared" si="5"/>
        <v/>
      </c>
      <c r="T26" s="646" t="str">
        <f t="shared" si="6"/>
        <v/>
      </c>
      <c r="U26" s="647" t="str">
        <f t="shared" si="7"/>
        <v/>
      </c>
      <c r="V26" s="647" t="str">
        <f>IF(N26="","",IF(N26=0,"",IF(基本情報入力シート!$E$3="大企業",IF(基本情報入力シート!$E$4*U26&gt;=$T$256*N26,$T$256*N26,基本情報入力シート!$E$4*U26),IF(基本情報入力シート!$E$4*U26&gt;=$T$257*N26,$T$257*N26,基本情報入力シート!$E$4*U26))))</f>
        <v/>
      </c>
    </row>
    <row r="27" spans="1:22" s="660" customFormat="1">
      <c r="A27" s="663">
        <f t="shared" si="3"/>
        <v>24</v>
      </c>
      <c r="B27" s="623"/>
      <c r="C27" s="624"/>
      <c r="D27" s="627"/>
      <c r="E27" s="628"/>
      <c r="F27" s="627"/>
      <c r="G27" s="619"/>
      <c r="H27" s="637" t="str">
        <f t="shared" ref="H27" si="12">IF(E27="","",E27*F27)</f>
        <v/>
      </c>
      <c r="I27" s="631"/>
      <c r="J27" s="658" t="s">
        <v>874</v>
      </c>
      <c r="K27" s="659" t="str">
        <f t="shared" si="4"/>
        <v>設備24</v>
      </c>
      <c r="L27" s="633"/>
      <c r="M27" s="620"/>
      <c r="N27" s="635"/>
      <c r="O27" s="643" t="str">
        <f t="shared" si="0"/>
        <v/>
      </c>
      <c r="P27" s="644" t="str">
        <f t="shared" si="1"/>
        <v/>
      </c>
      <c r="Q27" s="644" t="str">
        <f>IF(N27="","",IF(基本情報入力シート!$E$3="大企業","対象外",SUMIFS($H:$H,$C:$C,$T$249,$B:$B,K27)))</f>
        <v/>
      </c>
      <c r="R27" s="644" t="str">
        <f t="shared" si="2"/>
        <v/>
      </c>
      <c r="S27" s="645" t="str">
        <f t="shared" si="5"/>
        <v/>
      </c>
      <c r="T27" s="646" t="str">
        <f t="shared" si="6"/>
        <v/>
      </c>
      <c r="U27" s="647" t="str">
        <f t="shared" si="7"/>
        <v/>
      </c>
      <c r="V27" s="647" t="str">
        <f>IF(N27="","",IF(N27=0,"",IF(基本情報入力シート!$E$3="大企業",IF(基本情報入力シート!$E$4*U27&gt;=$T$256*N27,$T$256*N27,基本情報入力シート!$E$4*U27),IF(基本情報入力シート!$E$4*U27&gt;=$T$257*N27,$T$257*N27,基本情報入力シート!$E$4*U27))))</f>
        <v/>
      </c>
    </row>
    <row r="28" spans="1:22" s="660" customFormat="1">
      <c r="A28" s="663">
        <f t="shared" si="3"/>
        <v>25</v>
      </c>
      <c r="B28" s="623"/>
      <c r="C28" s="624"/>
      <c r="D28" s="627"/>
      <c r="E28" s="628"/>
      <c r="F28" s="627"/>
      <c r="G28" s="619"/>
      <c r="H28" s="637" t="str">
        <f>IF(E28="","",E28*F28)</f>
        <v/>
      </c>
      <c r="I28" s="631"/>
      <c r="J28" s="658" t="s">
        <v>874</v>
      </c>
      <c r="K28" s="659" t="str">
        <f t="shared" si="4"/>
        <v>設備25</v>
      </c>
      <c r="L28" s="633"/>
      <c r="M28" s="620"/>
      <c r="N28" s="635"/>
      <c r="O28" s="643" t="str">
        <f t="shared" si="0"/>
        <v/>
      </c>
      <c r="P28" s="644" t="str">
        <f t="shared" si="1"/>
        <v/>
      </c>
      <c r="Q28" s="644" t="str">
        <f>IF(N28="","",IF(基本情報入力シート!$E$3="大企業","対象外",SUMIFS($H:$H,$C:$C,$T$249,$B:$B,K28)))</f>
        <v/>
      </c>
      <c r="R28" s="644" t="str">
        <f t="shared" si="2"/>
        <v/>
      </c>
      <c r="S28" s="645" t="str">
        <f t="shared" si="5"/>
        <v/>
      </c>
      <c r="T28" s="646" t="str">
        <f t="shared" si="6"/>
        <v/>
      </c>
      <c r="U28" s="647" t="str">
        <f t="shared" si="7"/>
        <v/>
      </c>
      <c r="V28" s="647" t="str">
        <f>IF(N28="","",IF(N28=0,"",IF(基本情報入力シート!$E$3="大企業",IF(基本情報入力シート!$E$4*U28&gt;=$T$256*N28,$T$256*N28,基本情報入力シート!$E$4*U28),IF(基本情報入力シート!$E$4*U28&gt;=$T$257*N28,$T$257*N28,基本情報入力シート!$E$4*U28))))</f>
        <v/>
      </c>
    </row>
    <row r="29" spans="1:22" s="660" customFormat="1">
      <c r="A29" s="663">
        <f t="shared" si="3"/>
        <v>26</v>
      </c>
      <c r="B29" s="623"/>
      <c r="C29" s="624"/>
      <c r="D29" s="627"/>
      <c r="E29" s="628"/>
      <c r="F29" s="627"/>
      <c r="G29" s="619"/>
      <c r="H29" s="637" t="str">
        <f>IF(E29="","",E29*F29)</f>
        <v/>
      </c>
      <c r="I29" s="631"/>
      <c r="J29" s="658" t="s">
        <v>874</v>
      </c>
      <c r="K29" s="659" t="str">
        <f t="shared" si="4"/>
        <v>設備26</v>
      </c>
      <c r="L29" s="633"/>
      <c r="M29" s="620"/>
      <c r="N29" s="635"/>
      <c r="O29" s="643" t="str">
        <f t="shared" si="0"/>
        <v/>
      </c>
      <c r="P29" s="644" t="str">
        <f t="shared" si="1"/>
        <v/>
      </c>
      <c r="Q29" s="644" t="str">
        <f>IF(N29="","",IF(基本情報入力シート!$E$3="大企業","対象外",SUMIFS($H:$H,$C:$C,$T$249,$B:$B,K29)))</f>
        <v/>
      </c>
      <c r="R29" s="644" t="str">
        <f t="shared" si="2"/>
        <v/>
      </c>
      <c r="S29" s="645" t="str">
        <f t="shared" si="5"/>
        <v/>
      </c>
      <c r="T29" s="646" t="str">
        <f t="shared" si="6"/>
        <v/>
      </c>
      <c r="U29" s="647" t="str">
        <f t="shared" si="7"/>
        <v/>
      </c>
      <c r="V29" s="647" t="str">
        <f>IF(N29="","",IF(N29=0,"",IF(基本情報入力シート!$E$3="大企業",IF(基本情報入力シート!$E$4*U29&gt;=$T$256*N29,$T$256*N29,基本情報入力シート!$E$4*U29),IF(基本情報入力シート!$E$4*U29&gt;=$T$257*N29,$T$257*N29,基本情報入力シート!$E$4*U29))))</f>
        <v/>
      </c>
    </row>
    <row r="30" spans="1:22" s="660" customFormat="1">
      <c r="A30" s="663">
        <f t="shared" si="3"/>
        <v>27</v>
      </c>
      <c r="B30" s="623"/>
      <c r="C30" s="624"/>
      <c r="D30" s="627"/>
      <c r="E30" s="628"/>
      <c r="F30" s="627"/>
      <c r="G30" s="619"/>
      <c r="H30" s="637" t="str">
        <f t="shared" ref="H30:H33" si="13">IF(E30="","",E30*F30)</f>
        <v/>
      </c>
      <c r="I30" s="631"/>
      <c r="J30" s="658" t="s">
        <v>874</v>
      </c>
      <c r="K30" s="659" t="str">
        <f t="shared" si="4"/>
        <v>設備27</v>
      </c>
      <c r="L30" s="633"/>
      <c r="M30" s="620"/>
      <c r="N30" s="635"/>
      <c r="O30" s="643" t="str">
        <f t="shared" si="0"/>
        <v/>
      </c>
      <c r="P30" s="644" t="str">
        <f t="shared" si="1"/>
        <v/>
      </c>
      <c r="Q30" s="644" t="str">
        <f>IF(N30="","",IF(基本情報入力シート!$E$3="大企業","対象外",SUMIFS($H:$H,$C:$C,$T$249,$B:$B,K30)))</f>
        <v/>
      </c>
      <c r="R30" s="644" t="str">
        <f t="shared" si="2"/>
        <v/>
      </c>
      <c r="S30" s="645" t="str">
        <f t="shared" si="5"/>
        <v/>
      </c>
      <c r="T30" s="646" t="str">
        <f t="shared" si="6"/>
        <v/>
      </c>
      <c r="U30" s="647" t="str">
        <f t="shared" si="7"/>
        <v/>
      </c>
      <c r="V30" s="647" t="str">
        <f>IF(N30="","",IF(N30=0,"",IF(基本情報入力シート!$E$3="大企業",IF(基本情報入力シート!$E$4*U30&gt;=$T$256*N30,$T$256*N30,基本情報入力シート!$E$4*U30),IF(基本情報入力シート!$E$4*U30&gt;=$T$257*N30,$T$257*N30,基本情報入力シート!$E$4*U30))))</f>
        <v/>
      </c>
    </row>
    <row r="31" spans="1:22" s="660" customFormat="1">
      <c r="A31" s="663">
        <f t="shared" si="3"/>
        <v>28</v>
      </c>
      <c r="B31" s="623"/>
      <c r="C31" s="624"/>
      <c r="D31" s="627"/>
      <c r="E31" s="628"/>
      <c r="F31" s="627"/>
      <c r="G31" s="619"/>
      <c r="H31" s="637" t="str">
        <f t="shared" si="13"/>
        <v/>
      </c>
      <c r="I31" s="631"/>
      <c r="J31" s="658" t="s">
        <v>874</v>
      </c>
      <c r="K31" s="659" t="str">
        <f t="shared" si="4"/>
        <v>設備28</v>
      </c>
      <c r="L31" s="633"/>
      <c r="M31" s="620"/>
      <c r="N31" s="635"/>
      <c r="O31" s="643" t="str">
        <f t="shared" si="0"/>
        <v/>
      </c>
      <c r="P31" s="644" t="str">
        <f t="shared" si="1"/>
        <v/>
      </c>
      <c r="Q31" s="644" t="str">
        <f>IF(N31="","",IF(基本情報入力シート!$E$3="大企業","対象外",SUMIFS($H:$H,$C:$C,$T$249,$B:$B,K31)))</f>
        <v/>
      </c>
      <c r="R31" s="644" t="str">
        <f t="shared" si="2"/>
        <v/>
      </c>
      <c r="S31" s="645" t="str">
        <f t="shared" si="5"/>
        <v/>
      </c>
      <c r="T31" s="646" t="str">
        <f t="shared" si="6"/>
        <v/>
      </c>
      <c r="U31" s="647" t="str">
        <f t="shared" si="7"/>
        <v/>
      </c>
      <c r="V31" s="647" t="str">
        <f>IF(N31="","",IF(N31=0,"",IF(基本情報入力シート!$E$3="大企業",IF(基本情報入力シート!$E$4*U31&gt;=$T$256*N31,$T$256*N31,基本情報入力シート!$E$4*U31),IF(基本情報入力シート!$E$4*U31&gt;=$T$257*N31,$T$257*N31,基本情報入力シート!$E$4*U31))))</f>
        <v/>
      </c>
    </row>
    <row r="32" spans="1:22" s="660" customFormat="1">
      <c r="A32" s="663">
        <f t="shared" si="3"/>
        <v>29</v>
      </c>
      <c r="B32" s="623"/>
      <c r="C32" s="624"/>
      <c r="D32" s="627"/>
      <c r="E32" s="628"/>
      <c r="F32" s="627"/>
      <c r="G32" s="619"/>
      <c r="H32" s="637" t="str">
        <f t="shared" si="13"/>
        <v/>
      </c>
      <c r="I32" s="631"/>
      <c r="J32" s="658" t="s">
        <v>874</v>
      </c>
      <c r="K32" s="659" t="str">
        <f t="shared" si="4"/>
        <v>設備29</v>
      </c>
      <c r="L32" s="633"/>
      <c r="M32" s="620"/>
      <c r="N32" s="635"/>
      <c r="O32" s="643" t="str">
        <f t="shared" si="0"/>
        <v/>
      </c>
      <c r="P32" s="644" t="str">
        <f t="shared" si="1"/>
        <v/>
      </c>
      <c r="Q32" s="644" t="str">
        <f>IF(N32="","",IF(基本情報入力シート!$E$3="大企業","対象外",SUMIFS($H:$H,$C:$C,$T$249,$B:$B,K32)))</f>
        <v/>
      </c>
      <c r="R32" s="644" t="str">
        <f t="shared" si="2"/>
        <v/>
      </c>
      <c r="S32" s="645" t="str">
        <f t="shared" si="5"/>
        <v/>
      </c>
      <c r="T32" s="646" t="str">
        <f t="shared" si="6"/>
        <v/>
      </c>
      <c r="U32" s="647" t="str">
        <f t="shared" si="7"/>
        <v/>
      </c>
      <c r="V32" s="647" t="str">
        <f>IF(N32="","",IF(N32=0,"",IF(基本情報入力シート!$E$3="大企業",IF(基本情報入力シート!$E$4*U32&gt;=$T$256*N32,$T$256*N32,基本情報入力シート!$E$4*U32),IF(基本情報入力シート!$E$4*U32&gt;=$T$257*N32,$T$257*N32,基本情報入力シート!$E$4*U32))))</f>
        <v/>
      </c>
    </row>
    <row r="33" spans="1:22" s="660" customFormat="1" ht="13.5" thickBot="1">
      <c r="A33" s="663">
        <f t="shared" si="3"/>
        <v>30</v>
      </c>
      <c r="B33" s="623"/>
      <c r="C33" s="624"/>
      <c r="D33" s="627"/>
      <c r="E33" s="628"/>
      <c r="F33" s="627"/>
      <c r="G33" s="619"/>
      <c r="H33" s="637" t="str">
        <f t="shared" si="13"/>
        <v/>
      </c>
      <c r="I33" s="630"/>
      <c r="J33" s="658" t="s">
        <v>874</v>
      </c>
      <c r="K33" s="659" t="str">
        <f t="shared" si="4"/>
        <v>設備30</v>
      </c>
      <c r="L33" s="633"/>
      <c r="M33" s="620"/>
      <c r="N33" s="635"/>
      <c r="O33" s="643" t="str">
        <f t="shared" si="0"/>
        <v/>
      </c>
      <c r="P33" s="644" t="str">
        <f t="shared" si="1"/>
        <v/>
      </c>
      <c r="Q33" s="644" t="str">
        <f>IF(N33="","",IF(基本情報入力シート!$E$3="大企業","対象外",SUMIFS($H:$H,$C:$C,$T$249,$B:$B,K33)))</f>
        <v/>
      </c>
      <c r="R33" s="644" t="str">
        <f t="shared" si="2"/>
        <v/>
      </c>
      <c r="S33" s="645" t="str">
        <f t="shared" si="5"/>
        <v/>
      </c>
      <c r="T33" s="646" t="str">
        <f>IF(N33="","",SUM(O33:S33))</f>
        <v/>
      </c>
      <c r="U33" s="647" t="str">
        <f>IF(N33="","",SUM(O33:R33))</f>
        <v/>
      </c>
      <c r="V33" s="647" t="str">
        <f>IF(N33="","",IF(N33=0,"",IF(基本情報入力シート!$E$3="大企業",IF(基本情報入力シート!$E$4*U33&gt;=$T$256*N33,$T$256*N33,基本情報入力シート!$E$4*U33),IF(基本情報入力シート!$E$4*U33&gt;=$T$257*N33,$T$257*N33,基本情報入力シート!$E$4*U33))))</f>
        <v/>
      </c>
    </row>
    <row r="34" spans="1:22" s="660" customFormat="1" hidden="1">
      <c r="A34" s="663">
        <f t="shared" si="3"/>
        <v>31</v>
      </c>
      <c r="B34" s="623"/>
      <c r="C34" s="624"/>
      <c r="D34" s="627"/>
      <c r="E34" s="628"/>
      <c r="F34" s="627"/>
      <c r="G34" s="619"/>
      <c r="H34" s="637" t="str">
        <f>IF(E34="","",E34*F34)</f>
        <v/>
      </c>
      <c r="I34" s="630"/>
      <c r="J34" s="658" t="s">
        <v>874</v>
      </c>
      <c r="K34" s="659" t="str">
        <f t="shared" si="4"/>
        <v>設備31</v>
      </c>
      <c r="L34" s="633"/>
      <c r="M34" s="620"/>
      <c r="N34" s="635"/>
      <c r="O34" s="643" t="str">
        <f t="shared" si="0"/>
        <v/>
      </c>
      <c r="P34" s="644" t="str">
        <f t="shared" si="1"/>
        <v/>
      </c>
      <c r="Q34" s="644" t="str">
        <f>IF(N34="","",IF(基本情報入力シート!$E$3="大企業","対象外",SUMIFS($H:$H,$C:$C,$T$249,$B:$B,K34)))</f>
        <v/>
      </c>
      <c r="R34" s="644" t="str">
        <f t="shared" si="2"/>
        <v/>
      </c>
      <c r="S34" s="645" t="str">
        <f t="shared" si="5"/>
        <v/>
      </c>
      <c r="T34" s="646" t="str">
        <f t="shared" ref="T34:T60" si="14">IF(N34="","",SUM(O34:S34))</f>
        <v/>
      </c>
      <c r="U34" s="647" t="str">
        <f t="shared" ref="U34:U60" si="15">IF(N34="","",SUM(O34:R34))</f>
        <v/>
      </c>
      <c r="V34" s="647" t="str">
        <f>IF(N34="","",IF(N34=0,"",IF(基本情報入力シート!$E$3="大企業",IF(基本情報入力シート!$E$4*U34&gt;=$T$256*N34,$T$256*N34,基本情報入力シート!$E$4*U34),IF(基本情報入力シート!$E$4*U34&gt;=$T$257*N34,$T$257*N34,基本情報入力シート!$E$4*U34))))</f>
        <v/>
      </c>
    </row>
    <row r="35" spans="1:22" s="660" customFormat="1" hidden="1">
      <c r="A35" s="663">
        <f t="shared" si="3"/>
        <v>32</v>
      </c>
      <c r="B35" s="623"/>
      <c r="C35" s="624"/>
      <c r="D35" s="627"/>
      <c r="E35" s="628"/>
      <c r="F35" s="627"/>
      <c r="G35" s="619"/>
      <c r="H35" s="637" t="str">
        <f t="shared" ref="H35:H36" si="16">IF(E35="","",E35*F35)</f>
        <v/>
      </c>
      <c r="I35" s="630"/>
      <c r="J35" s="658" t="s">
        <v>874</v>
      </c>
      <c r="K35" s="659" t="str">
        <f t="shared" si="4"/>
        <v>設備32</v>
      </c>
      <c r="L35" s="633"/>
      <c r="M35" s="620"/>
      <c r="N35" s="635"/>
      <c r="O35" s="643" t="str">
        <f t="shared" si="0"/>
        <v/>
      </c>
      <c r="P35" s="644" t="str">
        <f t="shared" si="1"/>
        <v/>
      </c>
      <c r="Q35" s="644" t="str">
        <f>IF(N35="","",IF(基本情報入力シート!$E$3="大企業","対象外",SUMIFS($H:$H,$C:$C,$T$249,$B:$B,K35)))</f>
        <v/>
      </c>
      <c r="R35" s="644" t="str">
        <f t="shared" si="2"/>
        <v/>
      </c>
      <c r="S35" s="645" t="str">
        <f t="shared" si="5"/>
        <v/>
      </c>
      <c r="T35" s="646" t="str">
        <f t="shared" si="14"/>
        <v/>
      </c>
      <c r="U35" s="647" t="str">
        <f t="shared" si="15"/>
        <v/>
      </c>
      <c r="V35" s="647" t="str">
        <f>IF(N35="","",IF(N35=0,"",IF(基本情報入力シート!$E$3="大企業",IF(基本情報入力シート!$E$4*U35&gt;=$T$256*N35,$T$256*N35,基本情報入力シート!$E$4*U35),IF(基本情報入力シート!$E$4*U35&gt;=$T$257*N35,$T$257*N35,基本情報入力シート!$E$4*U35))))</f>
        <v/>
      </c>
    </row>
    <row r="36" spans="1:22" s="660" customFormat="1" hidden="1">
      <c r="A36" s="663">
        <f t="shared" si="3"/>
        <v>33</v>
      </c>
      <c r="B36" s="623"/>
      <c r="C36" s="624"/>
      <c r="D36" s="627"/>
      <c r="E36" s="628"/>
      <c r="F36" s="627"/>
      <c r="G36" s="619"/>
      <c r="H36" s="637" t="str">
        <f t="shared" si="16"/>
        <v/>
      </c>
      <c r="I36" s="630"/>
      <c r="J36" s="658" t="s">
        <v>874</v>
      </c>
      <c r="K36" s="659" t="str">
        <f t="shared" si="4"/>
        <v>設備33</v>
      </c>
      <c r="L36" s="633"/>
      <c r="M36" s="620"/>
      <c r="N36" s="635"/>
      <c r="O36" s="643" t="str">
        <f t="shared" ref="O36:O67" si="17">IF(N36="","",SUMIFS($H:$H,$C:$C,$T$247,$B:$B,K36))</f>
        <v/>
      </c>
      <c r="P36" s="644" t="str">
        <f t="shared" ref="P36:P67" si="18">IF(N36="","",IF(M36="内蔵型ショーケース","対象外",SUMIFS($H:$H,$C:$C,$T$248,$B:$B,K36)))</f>
        <v/>
      </c>
      <c r="Q36" s="644" t="str">
        <f>IF(N36="","",IF(基本情報入力シート!$E$3="大企業","対象外",SUMIFS($H:$H,$C:$C,$T$249,$B:$B,K36)))</f>
        <v/>
      </c>
      <c r="R36" s="644" t="str">
        <f t="shared" ref="R36:R67" si="19">IF(N36="","",IF(O36*0.3&lt;SUMIFS($H:$H,$C:$C,$T$250,$B:$B,K36),O36*0.3,SUMIFS($H:$H,$C:$C,$T$250,$B:$B,K36)))</f>
        <v/>
      </c>
      <c r="S36" s="645" t="str">
        <f t="shared" si="5"/>
        <v/>
      </c>
      <c r="T36" s="646" t="str">
        <f t="shared" si="14"/>
        <v/>
      </c>
      <c r="U36" s="647" t="str">
        <f t="shared" si="15"/>
        <v/>
      </c>
      <c r="V36" s="647" t="str">
        <f>IF(N36="","",IF(N36=0,"",IF(基本情報入力シート!$E$3="大企業",IF(基本情報入力シート!$E$4*U36&gt;=$T$256*N36,$T$256*N36,基本情報入力シート!$E$4*U36),IF(基本情報入力シート!$E$4*U36&gt;=$T$257*N36,$T$257*N36,基本情報入力シート!$E$4*U36))))</f>
        <v/>
      </c>
    </row>
    <row r="37" spans="1:22" s="660" customFormat="1" hidden="1">
      <c r="A37" s="663">
        <f t="shared" si="3"/>
        <v>34</v>
      </c>
      <c r="B37" s="623"/>
      <c r="C37" s="624"/>
      <c r="D37" s="627"/>
      <c r="E37" s="628"/>
      <c r="F37" s="627"/>
      <c r="G37" s="619"/>
      <c r="H37" s="637" t="str">
        <f>IF(E37="","",E37*F37)</f>
        <v/>
      </c>
      <c r="I37" s="630"/>
      <c r="J37" s="658" t="s">
        <v>874</v>
      </c>
      <c r="K37" s="659" t="str">
        <f t="shared" si="4"/>
        <v>設備34</v>
      </c>
      <c r="L37" s="633"/>
      <c r="M37" s="620"/>
      <c r="N37" s="635"/>
      <c r="O37" s="643" t="str">
        <f t="shared" si="17"/>
        <v/>
      </c>
      <c r="P37" s="644" t="str">
        <f t="shared" si="18"/>
        <v/>
      </c>
      <c r="Q37" s="644" t="str">
        <f>IF(N37="","",IF(基本情報入力シート!$E$3="大企業","対象外",SUMIFS($H:$H,$C:$C,$T$249,$B:$B,K37)))</f>
        <v/>
      </c>
      <c r="R37" s="644" t="str">
        <f t="shared" si="19"/>
        <v/>
      </c>
      <c r="S37" s="645" t="str">
        <f t="shared" ref="S37:S68" si="20">IF(N37="","",SUMIFS($H:$H,$C:$C,$S$3,$B:$B,K37))</f>
        <v/>
      </c>
      <c r="T37" s="646" t="str">
        <f t="shared" si="14"/>
        <v/>
      </c>
      <c r="U37" s="647" t="str">
        <f t="shared" si="15"/>
        <v/>
      </c>
      <c r="V37" s="647" t="str">
        <f>IF(N37="","",IF(N37=0,"",IF(基本情報入力シート!$E$3="大企業",IF(基本情報入力シート!$E$4*U37&gt;=$T$256*N37,$T$256*N37,基本情報入力シート!$E$4*U37),IF(基本情報入力シート!$E$4*U37&gt;=$T$257*N37,$T$257*N37,基本情報入力シート!$E$4*U37))))</f>
        <v/>
      </c>
    </row>
    <row r="38" spans="1:22" s="660" customFormat="1" hidden="1">
      <c r="A38" s="663">
        <f t="shared" si="3"/>
        <v>35</v>
      </c>
      <c r="B38" s="623"/>
      <c r="C38" s="624"/>
      <c r="D38" s="627"/>
      <c r="E38" s="628"/>
      <c r="F38" s="627"/>
      <c r="G38" s="619"/>
      <c r="H38" s="637" t="str">
        <f t="shared" ref="H38" si="21">IF(E38="","",E38*F38)</f>
        <v/>
      </c>
      <c r="I38" s="631"/>
      <c r="J38" s="658" t="s">
        <v>874</v>
      </c>
      <c r="K38" s="659" t="str">
        <f t="shared" si="4"/>
        <v>設備35</v>
      </c>
      <c r="L38" s="633"/>
      <c r="M38" s="620"/>
      <c r="N38" s="635"/>
      <c r="O38" s="643" t="str">
        <f t="shared" si="17"/>
        <v/>
      </c>
      <c r="P38" s="644" t="str">
        <f t="shared" si="18"/>
        <v/>
      </c>
      <c r="Q38" s="644" t="str">
        <f>IF(N38="","",IF(基本情報入力シート!$E$3="大企業","対象外",SUMIFS($H:$H,$C:$C,$T$249,$B:$B,K38)))</f>
        <v/>
      </c>
      <c r="R38" s="644" t="str">
        <f t="shared" si="19"/>
        <v/>
      </c>
      <c r="S38" s="645" t="str">
        <f t="shared" si="20"/>
        <v/>
      </c>
      <c r="T38" s="646" t="str">
        <f t="shared" si="14"/>
        <v/>
      </c>
      <c r="U38" s="647" t="str">
        <f t="shared" si="15"/>
        <v/>
      </c>
      <c r="V38" s="647" t="str">
        <f>IF(N38="","",IF(N38=0,"",IF(基本情報入力シート!$E$3="大企業",IF(基本情報入力シート!$E$4*U38&gt;=$T$256*N38,$T$256*N38,基本情報入力シート!$E$4*U38),IF(基本情報入力シート!$E$4*U38&gt;=$T$257*N38,$T$257*N38,基本情報入力シート!$E$4*U38))))</f>
        <v/>
      </c>
    </row>
    <row r="39" spans="1:22" s="660" customFormat="1" hidden="1">
      <c r="A39" s="663">
        <f t="shared" si="3"/>
        <v>36</v>
      </c>
      <c r="B39" s="623"/>
      <c r="C39" s="624"/>
      <c r="D39" s="627"/>
      <c r="E39" s="628"/>
      <c r="F39" s="627"/>
      <c r="G39" s="619"/>
      <c r="H39" s="637" t="str">
        <f>IF(E39="","",E39*F39)</f>
        <v/>
      </c>
      <c r="I39" s="631"/>
      <c r="J39" s="658" t="s">
        <v>874</v>
      </c>
      <c r="K39" s="659" t="str">
        <f t="shared" si="4"/>
        <v>設備36</v>
      </c>
      <c r="L39" s="633"/>
      <c r="M39" s="620"/>
      <c r="N39" s="635"/>
      <c r="O39" s="643" t="str">
        <f t="shared" si="17"/>
        <v/>
      </c>
      <c r="P39" s="644" t="str">
        <f t="shared" si="18"/>
        <v/>
      </c>
      <c r="Q39" s="644" t="str">
        <f>IF(N39="","",IF(基本情報入力シート!$E$3="大企業","対象外",SUMIFS($H:$H,$C:$C,$T$249,$B:$B,K39)))</f>
        <v/>
      </c>
      <c r="R39" s="644" t="str">
        <f t="shared" si="19"/>
        <v/>
      </c>
      <c r="S39" s="645" t="str">
        <f t="shared" si="20"/>
        <v/>
      </c>
      <c r="T39" s="646" t="str">
        <f t="shared" si="14"/>
        <v/>
      </c>
      <c r="U39" s="647" t="str">
        <f t="shared" si="15"/>
        <v/>
      </c>
      <c r="V39" s="647" t="str">
        <f>IF(N39="","",IF(N39=0,"",IF(基本情報入力シート!$E$3="大企業",IF(基本情報入力シート!$E$4*U39&gt;=$T$256*N39,$T$256*N39,基本情報入力シート!$E$4*U39),IF(基本情報入力シート!$E$4*U39&gt;=$T$257*N39,$T$257*N39,基本情報入力シート!$E$4*U39))))</f>
        <v/>
      </c>
    </row>
    <row r="40" spans="1:22" s="660" customFormat="1" hidden="1">
      <c r="A40" s="663">
        <f t="shared" si="3"/>
        <v>37</v>
      </c>
      <c r="B40" s="623"/>
      <c r="C40" s="624"/>
      <c r="D40" s="627"/>
      <c r="E40" s="628"/>
      <c r="F40" s="627"/>
      <c r="G40" s="619"/>
      <c r="H40" s="637" t="str">
        <f t="shared" ref="H40:H44" si="22">IF(E40="","",E40*F40)</f>
        <v/>
      </c>
      <c r="I40" s="631"/>
      <c r="J40" s="658" t="s">
        <v>874</v>
      </c>
      <c r="K40" s="659" t="str">
        <f t="shared" si="4"/>
        <v>設備37</v>
      </c>
      <c r="L40" s="633"/>
      <c r="M40" s="620"/>
      <c r="N40" s="635"/>
      <c r="O40" s="643" t="str">
        <f t="shared" si="17"/>
        <v/>
      </c>
      <c r="P40" s="644" t="str">
        <f t="shared" si="18"/>
        <v/>
      </c>
      <c r="Q40" s="644" t="str">
        <f>IF(N40="","",IF(基本情報入力シート!$E$3="大企業","対象外",SUMIFS($H:$H,$C:$C,$T$249,$B:$B,K40)))</f>
        <v/>
      </c>
      <c r="R40" s="644" t="str">
        <f t="shared" si="19"/>
        <v/>
      </c>
      <c r="S40" s="645" t="str">
        <f t="shared" si="20"/>
        <v/>
      </c>
      <c r="T40" s="646" t="str">
        <f t="shared" si="14"/>
        <v/>
      </c>
      <c r="U40" s="647" t="str">
        <f t="shared" si="15"/>
        <v/>
      </c>
      <c r="V40" s="647" t="str">
        <f>IF(N40="","",IF(N40=0,"",IF(基本情報入力シート!$E$3="大企業",IF(基本情報入力シート!$E$4*U40&gt;=$T$256*N40,$T$256*N40,基本情報入力シート!$E$4*U40),IF(基本情報入力シート!$E$4*U40&gt;=$T$257*N40,$T$257*N40,基本情報入力シート!$E$4*U40))))</f>
        <v/>
      </c>
    </row>
    <row r="41" spans="1:22" s="660" customFormat="1" hidden="1">
      <c r="A41" s="663">
        <f t="shared" si="3"/>
        <v>38</v>
      </c>
      <c r="B41" s="623"/>
      <c r="C41" s="624"/>
      <c r="D41" s="627"/>
      <c r="E41" s="628"/>
      <c r="F41" s="627"/>
      <c r="G41" s="619"/>
      <c r="H41" s="637" t="str">
        <f t="shared" si="22"/>
        <v/>
      </c>
      <c r="I41" s="631"/>
      <c r="J41" s="658" t="s">
        <v>874</v>
      </c>
      <c r="K41" s="659" t="str">
        <f t="shared" si="4"/>
        <v>設備38</v>
      </c>
      <c r="L41" s="633"/>
      <c r="M41" s="620"/>
      <c r="N41" s="635"/>
      <c r="O41" s="643" t="str">
        <f t="shared" si="17"/>
        <v/>
      </c>
      <c r="P41" s="644" t="str">
        <f t="shared" si="18"/>
        <v/>
      </c>
      <c r="Q41" s="644" t="str">
        <f>IF(N41="","",IF(基本情報入力シート!$E$3="大企業","対象外",SUMIFS($H:$H,$C:$C,$T$249,$B:$B,K41)))</f>
        <v/>
      </c>
      <c r="R41" s="644" t="str">
        <f t="shared" si="19"/>
        <v/>
      </c>
      <c r="S41" s="645" t="str">
        <f t="shared" si="20"/>
        <v/>
      </c>
      <c r="T41" s="646" t="str">
        <f t="shared" si="14"/>
        <v/>
      </c>
      <c r="U41" s="647" t="str">
        <f t="shared" si="15"/>
        <v/>
      </c>
      <c r="V41" s="647" t="str">
        <f>IF(N41="","",IF(N41=0,"",IF(基本情報入力シート!$E$3="大企業",IF(基本情報入力シート!$E$4*U41&gt;=$T$256*N41,$T$256*N41,基本情報入力シート!$E$4*U41),IF(基本情報入力シート!$E$4*U41&gt;=$T$257*N41,$T$257*N41,基本情報入力シート!$E$4*U41))))</f>
        <v/>
      </c>
    </row>
    <row r="42" spans="1:22" s="660" customFormat="1" hidden="1">
      <c r="A42" s="663">
        <f t="shared" si="3"/>
        <v>39</v>
      </c>
      <c r="B42" s="623"/>
      <c r="C42" s="624"/>
      <c r="D42" s="627"/>
      <c r="E42" s="628"/>
      <c r="F42" s="627"/>
      <c r="G42" s="619"/>
      <c r="H42" s="637" t="str">
        <f t="shared" si="22"/>
        <v/>
      </c>
      <c r="I42" s="631"/>
      <c r="J42" s="658" t="s">
        <v>874</v>
      </c>
      <c r="K42" s="659" t="str">
        <f t="shared" si="4"/>
        <v>設備39</v>
      </c>
      <c r="L42" s="633"/>
      <c r="M42" s="620"/>
      <c r="N42" s="635"/>
      <c r="O42" s="643" t="str">
        <f t="shared" si="17"/>
        <v/>
      </c>
      <c r="P42" s="644" t="str">
        <f t="shared" si="18"/>
        <v/>
      </c>
      <c r="Q42" s="644" t="str">
        <f>IF(N42="","",IF(基本情報入力シート!$E$3="大企業","対象外",SUMIFS($H:$H,$C:$C,$T$249,$B:$B,K42)))</f>
        <v/>
      </c>
      <c r="R42" s="644" t="str">
        <f t="shared" si="19"/>
        <v/>
      </c>
      <c r="S42" s="645" t="str">
        <f t="shared" si="20"/>
        <v/>
      </c>
      <c r="T42" s="646" t="str">
        <f t="shared" si="14"/>
        <v/>
      </c>
      <c r="U42" s="647" t="str">
        <f t="shared" si="15"/>
        <v/>
      </c>
      <c r="V42" s="647" t="str">
        <f>IF(N42="","",IF(N42=0,"",IF(基本情報入力シート!$E$3="大企業",IF(基本情報入力シート!$E$4*U42&gt;=$T$256*N42,$T$256*N42,基本情報入力シート!$E$4*U42),IF(基本情報入力シート!$E$4*U42&gt;=$T$257*N42,$T$257*N42,基本情報入力シート!$E$4*U42))))</f>
        <v/>
      </c>
    </row>
    <row r="43" spans="1:22" s="660" customFormat="1" hidden="1">
      <c r="A43" s="663">
        <f t="shared" si="3"/>
        <v>40</v>
      </c>
      <c r="B43" s="623"/>
      <c r="C43" s="624"/>
      <c r="D43" s="627"/>
      <c r="E43" s="628"/>
      <c r="F43" s="627"/>
      <c r="G43" s="619"/>
      <c r="H43" s="637" t="str">
        <f t="shared" si="22"/>
        <v/>
      </c>
      <c r="I43" s="631"/>
      <c r="J43" s="658" t="s">
        <v>874</v>
      </c>
      <c r="K43" s="659" t="str">
        <f t="shared" si="4"/>
        <v>設備40</v>
      </c>
      <c r="L43" s="633"/>
      <c r="M43" s="620"/>
      <c r="N43" s="635"/>
      <c r="O43" s="643" t="str">
        <f t="shared" si="17"/>
        <v/>
      </c>
      <c r="P43" s="644" t="str">
        <f t="shared" si="18"/>
        <v/>
      </c>
      <c r="Q43" s="644" t="str">
        <f>IF(N43="","",IF(基本情報入力シート!$E$3="大企業","対象外",SUMIFS($H:$H,$C:$C,$T$249,$B:$B,K43)))</f>
        <v/>
      </c>
      <c r="R43" s="644" t="str">
        <f t="shared" si="19"/>
        <v/>
      </c>
      <c r="S43" s="645" t="str">
        <f t="shared" si="20"/>
        <v/>
      </c>
      <c r="T43" s="646" t="str">
        <f t="shared" si="14"/>
        <v/>
      </c>
      <c r="U43" s="647" t="str">
        <f t="shared" si="15"/>
        <v/>
      </c>
      <c r="V43" s="647" t="str">
        <f>IF(N43="","",IF(N43=0,"",IF(基本情報入力シート!$E$3="大企業",IF(基本情報入力シート!$E$4*U43&gt;=$T$256*N43,$T$256*N43,基本情報入力シート!$E$4*U43),IF(基本情報入力シート!$E$4*U43&gt;=$T$257*N43,$T$257*N43,基本情報入力シート!$E$4*U43))))</f>
        <v/>
      </c>
    </row>
    <row r="44" spans="1:22" s="660" customFormat="1" ht="13" hidden="1" customHeight="1">
      <c r="A44" s="663">
        <f t="shared" si="3"/>
        <v>41</v>
      </c>
      <c r="B44" s="623"/>
      <c r="C44" s="624"/>
      <c r="D44" s="627"/>
      <c r="E44" s="628"/>
      <c r="F44" s="627"/>
      <c r="G44" s="619"/>
      <c r="H44" s="637" t="str">
        <f t="shared" si="22"/>
        <v/>
      </c>
      <c r="I44" s="631"/>
      <c r="J44" s="658" t="s">
        <v>874</v>
      </c>
      <c r="K44" s="659" t="str">
        <f t="shared" si="4"/>
        <v>設備41</v>
      </c>
      <c r="L44" s="633"/>
      <c r="M44" s="620"/>
      <c r="N44" s="635"/>
      <c r="O44" s="643" t="str">
        <f t="shared" si="17"/>
        <v/>
      </c>
      <c r="P44" s="644" t="str">
        <f t="shared" si="18"/>
        <v/>
      </c>
      <c r="Q44" s="644" t="str">
        <f>IF(N44="","",IF(基本情報入力シート!$E$3="大企業","対象外",SUMIFS($H:$H,$C:$C,$T$249,$B:$B,K44)))</f>
        <v/>
      </c>
      <c r="R44" s="644" t="str">
        <f t="shared" si="19"/>
        <v/>
      </c>
      <c r="S44" s="645" t="str">
        <f t="shared" si="20"/>
        <v/>
      </c>
      <c r="T44" s="646" t="str">
        <f t="shared" si="14"/>
        <v/>
      </c>
      <c r="U44" s="647" t="str">
        <f t="shared" si="15"/>
        <v/>
      </c>
      <c r="V44" s="647" t="str">
        <f>IF(N44="","",IF(N44=0,"",IF(基本情報入力シート!$E$3="大企業",IF(基本情報入力シート!$E$4*U44&gt;=$T$256*N44,$T$256*N44,基本情報入力シート!$E$4*U44),IF(基本情報入力シート!$E$4*U44&gt;=$T$257*N44,$T$257*N44,基本情報入力シート!$E$4*U44))))</f>
        <v/>
      </c>
    </row>
    <row r="45" spans="1:22" s="660" customFormat="1" hidden="1">
      <c r="A45" s="663">
        <f t="shared" si="3"/>
        <v>42</v>
      </c>
      <c r="B45" s="623"/>
      <c r="C45" s="624"/>
      <c r="D45" s="627"/>
      <c r="E45" s="628"/>
      <c r="F45" s="627"/>
      <c r="G45" s="619"/>
      <c r="H45" s="637" t="str">
        <f>IF(E45="","",E45*F45)</f>
        <v/>
      </c>
      <c r="I45" s="631"/>
      <c r="J45" s="658" t="s">
        <v>874</v>
      </c>
      <c r="K45" s="659" t="str">
        <f t="shared" si="4"/>
        <v>設備42</v>
      </c>
      <c r="L45" s="633"/>
      <c r="M45" s="620"/>
      <c r="N45" s="635"/>
      <c r="O45" s="643" t="str">
        <f t="shared" si="17"/>
        <v/>
      </c>
      <c r="P45" s="644" t="str">
        <f t="shared" si="18"/>
        <v/>
      </c>
      <c r="Q45" s="644" t="str">
        <f>IF(N45="","",IF(基本情報入力シート!$E$3="大企業","対象外",SUMIFS($H:$H,$C:$C,$T$249,$B:$B,K45)))</f>
        <v/>
      </c>
      <c r="R45" s="644" t="str">
        <f t="shared" si="19"/>
        <v/>
      </c>
      <c r="S45" s="645" t="str">
        <f t="shared" si="20"/>
        <v/>
      </c>
      <c r="T45" s="646" t="str">
        <f t="shared" si="14"/>
        <v/>
      </c>
      <c r="U45" s="647" t="str">
        <f t="shared" si="15"/>
        <v/>
      </c>
      <c r="V45" s="647" t="str">
        <f>IF(N45="","",IF(N45=0,"",IF(基本情報入力シート!$E$3="大企業",IF(基本情報入力シート!$E$4*U45&gt;=$T$256*N45,$T$256*N45,基本情報入力シート!$E$4*U45),IF(基本情報入力シート!$E$4*U45&gt;=$T$257*N45,$T$257*N45,基本情報入力シート!$E$4*U45))))</f>
        <v/>
      </c>
    </row>
    <row r="46" spans="1:22" s="660" customFormat="1" hidden="1">
      <c r="A46" s="663">
        <f t="shared" si="3"/>
        <v>43</v>
      </c>
      <c r="B46" s="623"/>
      <c r="C46" s="624"/>
      <c r="D46" s="627"/>
      <c r="E46" s="628"/>
      <c r="F46" s="627"/>
      <c r="G46" s="619"/>
      <c r="H46" s="637" t="str">
        <f t="shared" ref="H46:H53" si="23">IF(E46="","",E46*F46)</f>
        <v/>
      </c>
      <c r="I46" s="631"/>
      <c r="J46" s="658" t="s">
        <v>874</v>
      </c>
      <c r="K46" s="659" t="str">
        <f t="shared" si="4"/>
        <v>設備43</v>
      </c>
      <c r="L46" s="633"/>
      <c r="M46" s="620"/>
      <c r="N46" s="635"/>
      <c r="O46" s="643" t="str">
        <f t="shared" si="17"/>
        <v/>
      </c>
      <c r="P46" s="644" t="str">
        <f t="shared" si="18"/>
        <v/>
      </c>
      <c r="Q46" s="644" t="str">
        <f>IF(N46="","",IF(基本情報入力シート!$E$3="大企業","対象外",SUMIFS($H:$H,$C:$C,$T$249,$B:$B,K46)))</f>
        <v/>
      </c>
      <c r="R46" s="644" t="str">
        <f t="shared" si="19"/>
        <v/>
      </c>
      <c r="S46" s="645" t="str">
        <f t="shared" si="20"/>
        <v/>
      </c>
      <c r="T46" s="646" t="str">
        <f t="shared" si="14"/>
        <v/>
      </c>
      <c r="U46" s="647" t="str">
        <f t="shared" si="15"/>
        <v/>
      </c>
      <c r="V46" s="647" t="str">
        <f>IF(N46="","",IF(N46=0,"",IF(基本情報入力シート!$E$3="大企業",IF(基本情報入力シート!$E$4*U46&gt;=$T$256*N46,$T$256*N46,基本情報入力シート!$E$4*U46),IF(基本情報入力シート!$E$4*U46&gt;=$T$257*N46,$T$257*N46,基本情報入力シート!$E$4*U46))))</f>
        <v/>
      </c>
    </row>
    <row r="47" spans="1:22" s="660" customFormat="1" hidden="1">
      <c r="A47" s="663">
        <f t="shared" si="3"/>
        <v>44</v>
      </c>
      <c r="B47" s="623"/>
      <c r="C47" s="624"/>
      <c r="D47" s="627"/>
      <c r="E47" s="628"/>
      <c r="F47" s="627"/>
      <c r="G47" s="619"/>
      <c r="H47" s="637" t="str">
        <f t="shared" si="23"/>
        <v/>
      </c>
      <c r="I47" s="631"/>
      <c r="J47" s="658" t="s">
        <v>874</v>
      </c>
      <c r="K47" s="659" t="str">
        <f t="shared" si="4"/>
        <v>設備44</v>
      </c>
      <c r="L47" s="633"/>
      <c r="M47" s="620"/>
      <c r="N47" s="635"/>
      <c r="O47" s="643" t="str">
        <f t="shared" si="17"/>
        <v/>
      </c>
      <c r="P47" s="644" t="str">
        <f t="shared" si="18"/>
        <v/>
      </c>
      <c r="Q47" s="644" t="str">
        <f>IF(N47="","",IF(基本情報入力シート!$E$3="大企業","対象外",SUMIFS($H:$H,$C:$C,$T$249,$B:$B,K47)))</f>
        <v/>
      </c>
      <c r="R47" s="644" t="str">
        <f t="shared" si="19"/>
        <v/>
      </c>
      <c r="S47" s="645" t="str">
        <f t="shared" si="20"/>
        <v/>
      </c>
      <c r="T47" s="646" t="str">
        <f t="shared" si="14"/>
        <v/>
      </c>
      <c r="U47" s="647" t="str">
        <f t="shared" si="15"/>
        <v/>
      </c>
      <c r="V47" s="647" t="str">
        <f>IF(N47="","",IF(N47=0,"",IF(基本情報入力シート!$E$3="大企業",IF(基本情報入力シート!$E$4*U47&gt;=$T$256*N47,$T$256*N47,基本情報入力シート!$E$4*U47),IF(基本情報入力シート!$E$4*U47&gt;=$T$257*N47,$T$257*N47,基本情報入力シート!$E$4*U47))))</f>
        <v/>
      </c>
    </row>
    <row r="48" spans="1:22" s="660" customFormat="1" ht="18" hidden="1" customHeight="1">
      <c r="A48" s="663">
        <f t="shared" si="3"/>
        <v>45</v>
      </c>
      <c r="B48" s="623"/>
      <c r="C48" s="624"/>
      <c r="D48" s="627"/>
      <c r="E48" s="628"/>
      <c r="F48" s="627"/>
      <c r="G48" s="619"/>
      <c r="H48" s="637" t="str">
        <f t="shared" si="23"/>
        <v/>
      </c>
      <c r="I48" s="631"/>
      <c r="J48" s="658" t="s">
        <v>874</v>
      </c>
      <c r="K48" s="659" t="str">
        <f t="shared" si="4"/>
        <v>設備45</v>
      </c>
      <c r="L48" s="633"/>
      <c r="M48" s="620"/>
      <c r="N48" s="635"/>
      <c r="O48" s="643" t="str">
        <f t="shared" si="17"/>
        <v/>
      </c>
      <c r="P48" s="644" t="str">
        <f t="shared" si="18"/>
        <v/>
      </c>
      <c r="Q48" s="644" t="str">
        <f>IF(N48="","",IF(基本情報入力シート!$E$3="大企業","対象外",SUMIFS($H:$H,$C:$C,$T$249,$B:$B,K48)))</f>
        <v/>
      </c>
      <c r="R48" s="644" t="str">
        <f t="shared" si="19"/>
        <v/>
      </c>
      <c r="S48" s="645" t="str">
        <f t="shared" si="20"/>
        <v/>
      </c>
      <c r="T48" s="646" t="str">
        <f t="shared" si="14"/>
        <v/>
      </c>
      <c r="U48" s="647" t="str">
        <f t="shared" si="15"/>
        <v/>
      </c>
      <c r="V48" s="647" t="str">
        <f>IF(N48="","",IF(N48=0,"",IF(基本情報入力シート!$E$3="大企業",IF(基本情報入力シート!$E$4*U48&gt;=$T$256*N48,$T$256*N48,基本情報入力シート!$E$4*U48),IF(基本情報入力シート!$E$4*U48&gt;=$T$257*N48,$T$257*N48,基本情報入力シート!$E$4*U48))))</f>
        <v/>
      </c>
    </row>
    <row r="49" spans="1:22" s="660" customFormat="1" hidden="1">
      <c r="A49" s="663">
        <f t="shared" si="3"/>
        <v>46</v>
      </c>
      <c r="B49" s="623"/>
      <c r="C49" s="624"/>
      <c r="D49" s="627"/>
      <c r="E49" s="628"/>
      <c r="F49" s="627"/>
      <c r="G49" s="619"/>
      <c r="H49" s="637" t="str">
        <f t="shared" si="23"/>
        <v/>
      </c>
      <c r="I49" s="631"/>
      <c r="J49" s="658" t="s">
        <v>874</v>
      </c>
      <c r="K49" s="659" t="str">
        <f t="shared" si="4"/>
        <v>設備46</v>
      </c>
      <c r="L49" s="633"/>
      <c r="M49" s="620"/>
      <c r="N49" s="635"/>
      <c r="O49" s="643" t="str">
        <f t="shared" si="17"/>
        <v/>
      </c>
      <c r="P49" s="644" t="str">
        <f t="shared" si="18"/>
        <v/>
      </c>
      <c r="Q49" s="644" t="str">
        <f>IF(N49="","",IF(基本情報入力シート!$E$3="大企業","対象外",SUMIFS($H:$H,$C:$C,$T$249,$B:$B,K49)))</f>
        <v/>
      </c>
      <c r="R49" s="644" t="str">
        <f t="shared" si="19"/>
        <v/>
      </c>
      <c r="S49" s="645" t="str">
        <f t="shared" si="20"/>
        <v/>
      </c>
      <c r="T49" s="646" t="str">
        <f t="shared" si="14"/>
        <v/>
      </c>
      <c r="U49" s="647" t="str">
        <f t="shared" si="15"/>
        <v/>
      </c>
      <c r="V49" s="647" t="str">
        <f>IF(N49="","",IF(N49=0,"",IF(基本情報入力シート!$E$3="大企業",IF(基本情報入力シート!$E$4*U49&gt;=$T$256*N49,$T$256*N49,基本情報入力シート!$E$4*U49),IF(基本情報入力シート!$E$4*U49&gt;=$T$257*N49,$T$257*N49,基本情報入力シート!$E$4*U49))))</f>
        <v/>
      </c>
    </row>
    <row r="50" spans="1:22" s="660" customFormat="1" hidden="1">
      <c r="A50" s="663">
        <f t="shared" si="3"/>
        <v>47</v>
      </c>
      <c r="B50" s="623"/>
      <c r="C50" s="624"/>
      <c r="D50" s="627"/>
      <c r="E50" s="628"/>
      <c r="F50" s="627"/>
      <c r="G50" s="619"/>
      <c r="H50" s="637" t="str">
        <f t="shared" si="23"/>
        <v/>
      </c>
      <c r="I50" s="631"/>
      <c r="J50" s="658" t="s">
        <v>874</v>
      </c>
      <c r="K50" s="659" t="str">
        <f t="shared" si="4"/>
        <v>設備47</v>
      </c>
      <c r="L50" s="633"/>
      <c r="M50" s="620"/>
      <c r="N50" s="635"/>
      <c r="O50" s="643" t="str">
        <f t="shared" si="17"/>
        <v/>
      </c>
      <c r="P50" s="644" t="str">
        <f t="shared" si="18"/>
        <v/>
      </c>
      <c r="Q50" s="644" t="str">
        <f>IF(N50="","",IF(基本情報入力シート!$E$3="大企業","対象外",SUMIFS($H:$H,$C:$C,$T$249,$B:$B,K50)))</f>
        <v/>
      </c>
      <c r="R50" s="644" t="str">
        <f t="shared" si="19"/>
        <v/>
      </c>
      <c r="S50" s="645" t="str">
        <f t="shared" si="20"/>
        <v/>
      </c>
      <c r="T50" s="646" t="str">
        <f t="shared" si="14"/>
        <v/>
      </c>
      <c r="U50" s="647" t="str">
        <f t="shared" si="15"/>
        <v/>
      </c>
      <c r="V50" s="647" t="str">
        <f>IF(N50="","",IF(N50=0,"",IF(基本情報入力シート!$E$3="大企業",IF(基本情報入力シート!$E$4*U50&gt;=$T$256*N50,$T$256*N50,基本情報入力シート!$E$4*U50),IF(基本情報入力シート!$E$4*U50&gt;=$T$257*N50,$T$257*N50,基本情報入力シート!$E$4*U50))))</f>
        <v/>
      </c>
    </row>
    <row r="51" spans="1:22" s="660" customFormat="1" hidden="1">
      <c r="A51" s="663">
        <f t="shared" si="3"/>
        <v>48</v>
      </c>
      <c r="B51" s="623"/>
      <c r="C51" s="624"/>
      <c r="D51" s="627"/>
      <c r="E51" s="628"/>
      <c r="F51" s="627"/>
      <c r="G51" s="619"/>
      <c r="H51" s="637" t="str">
        <f t="shared" si="23"/>
        <v/>
      </c>
      <c r="I51" s="631"/>
      <c r="J51" s="658" t="s">
        <v>874</v>
      </c>
      <c r="K51" s="659" t="str">
        <f t="shared" si="4"/>
        <v>設備48</v>
      </c>
      <c r="L51" s="633"/>
      <c r="M51" s="620"/>
      <c r="N51" s="635"/>
      <c r="O51" s="643" t="str">
        <f t="shared" si="17"/>
        <v/>
      </c>
      <c r="P51" s="644" t="str">
        <f t="shared" si="18"/>
        <v/>
      </c>
      <c r="Q51" s="644" t="str">
        <f>IF(N51="","",IF(基本情報入力シート!$E$3="大企業","対象外",SUMIFS($H:$H,$C:$C,$T$249,$B:$B,K51)))</f>
        <v/>
      </c>
      <c r="R51" s="644" t="str">
        <f t="shared" si="19"/>
        <v/>
      </c>
      <c r="S51" s="645" t="str">
        <f t="shared" si="20"/>
        <v/>
      </c>
      <c r="T51" s="646" t="str">
        <f t="shared" si="14"/>
        <v/>
      </c>
      <c r="U51" s="647" t="str">
        <f t="shared" si="15"/>
        <v/>
      </c>
      <c r="V51" s="647" t="str">
        <f>IF(N51="","",IF(N51=0,"",IF(基本情報入力シート!$E$3="大企業",IF(基本情報入力シート!$E$4*U51&gt;=$T$256*N51,$T$256*N51,基本情報入力シート!$E$4*U51),IF(基本情報入力シート!$E$4*U51&gt;=$T$257*N51,$T$257*N51,基本情報入力シート!$E$4*U51))))</f>
        <v/>
      </c>
    </row>
    <row r="52" spans="1:22" s="660" customFormat="1" hidden="1">
      <c r="A52" s="663">
        <f t="shared" si="3"/>
        <v>49</v>
      </c>
      <c r="B52" s="623"/>
      <c r="C52" s="624"/>
      <c r="D52" s="627"/>
      <c r="E52" s="628"/>
      <c r="F52" s="627"/>
      <c r="G52" s="619"/>
      <c r="H52" s="637" t="str">
        <f t="shared" si="23"/>
        <v/>
      </c>
      <c r="I52" s="631"/>
      <c r="J52" s="658" t="s">
        <v>874</v>
      </c>
      <c r="K52" s="659" t="str">
        <f t="shared" si="4"/>
        <v>設備49</v>
      </c>
      <c r="L52" s="633"/>
      <c r="M52" s="620"/>
      <c r="N52" s="635"/>
      <c r="O52" s="643" t="str">
        <f t="shared" si="17"/>
        <v/>
      </c>
      <c r="P52" s="644" t="str">
        <f t="shared" si="18"/>
        <v/>
      </c>
      <c r="Q52" s="644" t="str">
        <f>IF(N52="","",IF(基本情報入力シート!$E$3="大企業","対象外",SUMIFS($H:$H,$C:$C,$T$249,$B:$B,K52)))</f>
        <v/>
      </c>
      <c r="R52" s="644" t="str">
        <f t="shared" si="19"/>
        <v/>
      </c>
      <c r="S52" s="645" t="str">
        <f t="shared" si="20"/>
        <v/>
      </c>
      <c r="T52" s="646" t="str">
        <f t="shared" si="14"/>
        <v/>
      </c>
      <c r="U52" s="647" t="str">
        <f t="shared" si="15"/>
        <v/>
      </c>
      <c r="V52" s="647" t="str">
        <f>IF(N52="","",IF(N52=0,"",IF(基本情報入力シート!$E$3="大企業",IF(基本情報入力シート!$E$4*U52&gt;=$T$256*N52,$T$256*N52,基本情報入力シート!$E$4*U52),IF(基本情報入力シート!$E$4*U52&gt;=$T$257*N52,$T$257*N52,基本情報入力シート!$E$4*U52))))</f>
        <v/>
      </c>
    </row>
    <row r="53" spans="1:22" s="660" customFormat="1" hidden="1">
      <c r="A53" s="663">
        <f t="shared" si="3"/>
        <v>50</v>
      </c>
      <c r="B53" s="623"/>
      <c r="C53" s="624"/>
      <c r="D53" s="627"/>
      <c r="E53" s="628"/>
      <c r="F53" s="627"/>
      <c r="G53" s="619"/>
      <c r="H53" s="637" t="str">
        <f t="shared" si="23"/>
        <v/>
      </c>
      <c r="I53" s="631"/>
      <c r="J53" s="658" t="s">
        <v>874</v>
      </c>
      <c r="K53" s="659" t="str">
        <f t="shared" si="4"/>
        <v>設備50</v>
      </c>
      <c r="L53" s="633"/>
      <c r="M53" s="620"/>
      <c r="N53" s="635"/>
      <c r="O53" s="643" t="str">
        <f t="shared" si="17"/>
        <v/>
      </c>
      <c r="P53" s="644" t="str">
        <f t="shared" si="18"/>
        <v/>
      </c>
      <c r="Q53" s="644" t="str">
        <f>IF(N53="","",IF(基本情報入力シート!$E$3="大企業","対象外",SUMIFS($H:$H,$C:$C,$T$249,$B:$B,K53)))</f>
        <v/>
      </c>
      <c r="R53" s="644" t="str">
        <f t="shared" si="19"/>
        <v/>
      </c>
      <c r="S53" s="645" t="str">
        <f t="shared" si="20"/>
        <v/>
      </c>
      <c r="T53" s="646" t="str">
        <f t="shared" si="14"/>
        <v/>
      </c>
      <c r="U53" s="647" t="str">
        <f t="shared" si="15"/>
        <v/>
      </c>
      <c r="V53" s="647" t="str">
        <f>IF(N53="","",IF(N53=0,"",IF(基本情報入力シート!$E$3="大企業",IF(基本情報入力シート!$E$4*U53&gt;=$T$256*N53,$T$256*N53,基本情報入力シート!$E$4*U53),IF(基本情報入力シート!$E$4*U53&gt;=$T$257*N53,$T$257*N53,基本情報入力シート!$E$4*U53))))</f>
        <v/>
      </c>
    </row>
    <row r="54" spans="1:22" s="660" customFormat="1" hidden="1">
      <c r="A54" s="663">
        <f t="shared" si="3"/>
        <v>51</v>
      </c>
      <c r="B54" s="623"/>
      <c r="C54" s="624"/>
      <c r="D54" s="627"/>
      <c r="E54" s="628"/>
      <c r="F54" s="627"/>
      <c r="G54" s="619"/>
      <c r="H54" s="637" t="str">
        <f>IF(E54="","",E54*F54)</f>
        <v/>
      </c>
      <c r="I54" s="631"/>
      <c r="J54" s="658" t="s">
        <v>874</v>
      </c>
      <c r="K54" s="659" t="str">
        <f t="shared" si="4"/>
        <v>設備51</v>
      </c>
      <c r="L54" s="633"/>
      <c r="M54" s="620"/>
      <c r="N54" s="635"/>
      <c r="O54" s="643" t="str">
        <f t="shared" si="17"/>
        <v/>
      </c>
      <c r="P54" s="644" t="str">
        <f t="shared" si="18"/>
        <v/>
      </c>
      <c r="Q54" s="644" t="str">
        <f>IF(N54="","",IF(基本情報入力シート!$E$3="大企業","対象外",SUMIFS($H:$H,$C:$C,$T$249,$B:$B,K54)))</f>
        <v/>
      </c>
      <c r="R54" s="644" t="str">
        <f t="shared" si="19"/>
        <v/>
      </c>
      <c r="S54" s="645" t="str">
        <f t="shared" si="20"/>
        <v/>
      </c>
      <c r="T54" s="646" t="str">
        <f t="shared" si="14"/>
        <v/>
      </c>
      <c r="U54" s="647" t="str">
        <f t="shared" si="15"/>
        <v/>
      </c>
      <c r="V54" s="647" t="str">
        <f>IF(N54="","",IF(N54=0,"",IF(基本情報入力シート!$E$3="大企業",IF(基本情報入力シート!$E$4*U54&gt;=$T$256*N54,$T$256*N54,基本情報入力シート!$E$4*U54),IF(基本情報入力シート!$E$4*U54&gt;=$T$257*N54,$T$257*N54,基本情報入力シート!$E$4*U54))))</f>
        <v/>
      </c>
    </row>
    <row r="55" spans="1:22" s="660" customFormat="1" hidden="1">
      <c r="A55" s="663">
        <f t="shared" si="3"/>
        <v>52</v>
      </c>
      <c r="B55" s="623"/>
      <c r="C55" s="624"/>
      <c r="D55" s="627"/>
      <c r="E55" s="628"/>
      <c r="F55" s="627"/>
      <c r="G55" s="619"/>
      <c r="H55" s="637" t="str">
        <f t="shared" ref="H55" si="24">IF(E55="","",E55*F55)</f>
        <v/>
      </c>
      <c r="I55" s="631"/>
      <c r="J55" s="658" t="s">
        <v>874</v>
      </c>
      <c r="K55" s="659" t="str">
        <f t="shared" si="4"/>
        <v>設備52</v>
      </c>
      <c r="L55" s="633"/>
      <c r="M55" s="620"/>
      <c r="N55" s="635"/>
      <c r="O55" s="643" t="str">
        <f t="shared" si="17"/>
        <v/>
      </c>
      <c r="P55" s="644" t="str">
        <f t="shared" si="18"/>
        <v/>
      </c>
      <c r="Q55" s="644" t="str">
        <f>IF(N55="","",IF(基本情報入力シート!$E$3="大企業","対象外",SUMIFS($H:$H,$C:$C,$T$249,$B:$B,K55)))</f>
        <v/>
      </c>
      <c r="R55" s="644" t="str">
        <f t="shared" si="19"/>
        <v/>
      </c>
      <c r="S55" s="645" t="str">
        <f t="shared" si="20"/>
        <v/>
      </c>
      <c r="T55" s="646" t="str">
        <f t="shared" si="14"/>
        <v/>
      </c>
      <c r="U55" s="647" t="str">
        <f t="shared" si="15"/>
        <v/>
      </c>
      <c r="V55" s="647" t="str">
        <f>IF(N55="","",IF(N55=0,"",IF(基本情報入力シート!$E$3="大企業",IF(基本情報入力シート!$E$4*U55&gt;=$T$256*N55,$T$256*N55,基本情報入力シート!$E$4*U55),IF(基本情報入力シート!$E$4*U55&gt;=$T$257*N55,$T$257*N55,基本情報入力シート!$E$4*U55))))</f>
        <v/>
      </c>
    </row>
    <row r="56" spans="1:22" s="660" customFormat="1" hidden="1">
      <c r="A56" s="663">
        <f t="shared" si="3"/>
        <v>53</v>
      </c>
      <c r="B56" s="623"/>
      <c r="C56" s="624"/>
      <c r="D56" s="627"/>
      <c r="E56" s="628"/>
      <c r="F56" s="627"/>
      <c r="G56" s="619"/>
      <c r="H56" s="637" t="str">
        <f>IF(E56="","",E56*F56)</f>
        <v/>
      </c>
      <c r="I56" s="631"/>
      <c r="J56" s="658" t="s">
        <v>874</v>
      </c>
      <c r="K56" s="659" t="str">
        <f t="shared" si="4"/>
        <v>設備53</v>
      </c>
      <c r="L56" s="633"/>
      <c r="M56" s="620"/>
      <c r="N56" s="635"/>
      <c r="O56" s="643" t="str">
        <f t="shared" si="17"/>
        <v/>
      </c>
      <c r="P56" s="644" t="str">
        <f t="shared" si="18"/>
        <v/>
      </c>
      <c r="Q56" s="644" t="str">
        <f>IF(N56="","",IF(基本情報入力シート!$E$3="大企業","対象外",SUMIFS($H:$H,$C:$C,$T$249,$B:$B,K56)))</f>
        <v/>
      </c>
      <c r="R56" s="644" t="str">
        <f t="shared" si="19"/>
        <v/>
      </c>
      <c r="S56" s="645" t="str">
        <f t="shared" si="20"/>
        <v/>
      </c>
      <c r="T56" s="646" t="str">
        <f t="shared" si="14"/>
        <v/>
      </c>
      <c r="U56" s="647" t="str">
        <f t="shared" si="15"/>
        <v/>
      </c>
      <c r="V56" s="647" t="str">
        <f>IF(N56="","",IF(N56=0,"",IF(基本情報入力シート!$E$3="大企業",IF(基本情報入力シート!$E$4*U56&gt;=$T$256*N56,$T$256*N56,基本情報入力シート!$E$4*U56),IF(基本情報入力シート!$E$4*U56&gt;=$T$257*N56,$T$257*N56,基本情報入力シート!$E$4*U56))))</f>
        <v/>
      </c>
    </row>
    <row r="57" spans="1:22" s="660" customFormat="1" hidden="1">
      <c r="A57" s="663">
        <f t="shared" si="3"/>
        <v>54</v>
      </c>
      <c r="B57" s="623"/>
      <c r="C57" s="624"/>
      <c r="D57" s="627"/>
      <c r="E57" s="628"/>
      <c r="F57" s="627"/>
      <c r="G57" s="619"/>
      <c r="H57" s="637" t="str">
        <f>IF(E57="","",E57*F57)</f>
        <v/>
      </c>
      <c r="I57" s="631"/>
      <c r="J57" s="658" t="s">
        <v>874</v>
      </c>
      <c r="K57" s="659" t="str">
        <f t="shared" si="4"/>
        <v>設備54</v>
      </c>
      <c r="L57" s="633"/>
      <c r="M57" s="620"/>
      <c r="N57" s="635"/>
      <c r="O57" s="643" t="str">
        <f t="shared" si="17"/>
        <v/>
      </c>
      <c r="P57" s="644" t="str">
        <f t="shared" si="18"/>
        <v/>
      </c>
      <c r="Q57" s="644" t="str">
        <f>IF(N57="","",IF(基本情報入力シート!$E$3="大企業","対象外",SUMIFS($H:$H,$C:$C,$T$249,$B:$B,K57)))</f>
        <v/>
      </c>
      <c r="R57" s="644" t="str">
        <f t="shared" si="19"/>
        <v/>
      </c>
      <c r="S57" s="645" t="str">
        <f t="shared" si="20"/>
        <v/>
      </c>
      <c r="T57" s="646" t="str">
        <f t="shared" si="14"/>
        <v/>
      </c>
      <c r="U57" s="647" t="str">
        <f t="shared" si="15"/>
        <v/>
      </c>
      <c r="V57" s="647" t="str">
        <f>IF(N57="","",IF(N57=0,"",IF(基本情報入力シート!$E$3="大企業",IF(基本情報入力シート!$E$4*U57&gt;=$T$256*N57,$T$256*N57,基本情報入力シート!$E$4*U57),IF(基本情報入力シート!$E$4*U57&gt;=$T$257*N57,$T$257*N57,基本情報入力シート!$E$4*U57))))</f>
        <v/>
      </c>
    </row>
    <row r="58" spans="1:22" s="660" customFormat="1" hidden="1">
      <c r="A58" s="663">
        <f t="shared" si="3"/>
        <v>55</v>
      </c>
      <c r="B58" s="623"/>
      <c r="C58" s="624"/>
      <c r="D58" s="627"/>
      <c r="E58" s="628"/>
      <c r="F58" s="627"/>
      <c r="G58" s="619"/>
      <c r="H58" s="637" t="str">
        <f t="shared" ref="H58:H61" si="25">IF(E58="","",E58*F58)</f>
        <v/>
      </c>
      <c r="I58" s="631"/>
      <c r="J58" s="658" t="s">
        <v>874</v>
      </c>
      <c r="K58" s="659" t="str">
        <f t="shared" si="4"/>
        <v>設備55</v>
      </c>
      <c r="L58" s="633"/>
      <c r="M58" s="620"/>
      <c r="N58" s="635"/>
      <c r="O58" s="643" t="str">
        <f t="shared" si="17"/>
        <v/>
      </c>
      <c r="P58" s="644" t="str">
        <f t="shared" si="18"/>
        <v/>
      </c>
      <c r="Q58" s="644" t="str">
        <f>IF(N58="","",IF(基本情報入力シート!$E$3="大企業","対象外",SUMIFS($H:$H,$C:$C,$T$249,$B:$B,K58)))</f>
        <v/>
      </c>
      <c r="R58" s="644" t="str">
        <f t="shared" si="19"/>
        <v/>
      </c>
      <c r="S58" s="645" t="str">
        <f t="shared" si="20"/>
        <v/>
      </c>
      <c r="T58" s="646" t="str">
        <f t="shared" si="14"/>
        <v/>
      </c>
      <c r="U58" s="647" t="str">
        <f t="shared" si="15"/>
        <v/>
      </c>
      <c r="V58" s="647" t="str">
        <f>IF(N58="","",IF(N58=0,"",IF(基本情報入力シート!$E$3="大企業",IF(基本情報入力シート!$E$4*U58&gt;=$T$256*N58,$T$256*N58,基本情報入力シート!$E$4*U58),IF(基本情報入力シート!$E$4*U58&gt;=$T$257*N58,$T$257*N58,基本情報入力シート!$E$4*U58))))</f>
        <v/>
      </c>
    </row>
    <row r="59" spans="1:22" s="660" customFormat="1" hidden="1">
      <c r="A59" s="663">
        <f t="shared" si="3"/>
        <v>56</v>
      </c>
      <c r="B59" s="623"/>
      <c r="C59" s="624"/>
      <c r="D59" s="627"/>
      <c r="E59" s="628"/>
      <c r="F59" s="627"/>
      <c r="G59" s="619"/>
      <c r="H59" s="637" t="str">
        <f t="shared" si="25"/>
        <v/>
      </c>
      <c r="I59" s="631"/>
      <c r="J59" s="658" t="s">
        <v>874</v>
      </c>
      <c r="K59" s="659" t="str">
        <f t="shared" si="4"/>
        <v>設備56</v>
      </c>
      <c r="L59" s="633"/>
      <c r="M59" s="620"/>
      <c r="N59" s="635"/>
      <c r="O59" s="643" t="str">
        <f t="shared" si="17"/>
        <v/>
      </c>
      <c r="P59" s="644" t="str">
        <f t="shared" si="18"/>
        <v/>
      </c>
      <c r="Q59" s="644" t="str">
        <f>IF(N59="","",IF(基本情報入力シート!$E$3="大企業","対象外",SUMIFS($H:$H,$C:$C,$T$249,$B:$B,K59)))</f>
        <v/>
      </c>
      <c r="R59" s="644" t="str">
        <f t="shared" si="19"/>
        <v/>
      </c>
      <c r="S59" s="645" t="str">
        <f t="shared" si="20"/>
        <v/>
      </c>
      <c r="T59" s="646" t="str">
        <f t="shared" si="14"/>
        <v/>
      </c>
      <c r="U59" s="647" t="str">
        <f t="shared" si="15"/>
        <v/>
      </c>
      <c r="V59" s="647" t="str">
        <f>IF(N59="","",IF(N59=0,"",IF(基本情報入力シート!$E$3="大企業",IF(基本情報入力シート!$E$4*U59&gt;=$T$256*N59,$T$256*N59,基本情報入力シート!$E$4*U59),IF(基本情報入力シート!$E$4*U59&gt;=$T$257*N59,$T$257*N59,基本情報入力シート!$E$4*U59))))</f>
        <v/>
      </c>
    </row>
    <row r="60" spans="1:22" s="660" customFormat="1" hidden="1">
      <c r="A60" s="663">
        <f t="shared" si="3"/>
        <v>57</v>
      </c>
      <c r="B60" s="623"/>
      <c r="C60" s="624"/>
      <c r="D60" s="627"/>
      <c r="E60" s="628"/>
      <c r="F60" s="627"/>
      <c r="G60" s="619"/>
      <c r="H60" s="637" t="str">
        <f t="shared" si="25"/>
        <v/>
      </c>
      <c r="I60" s="631"/>
      <c r="J60" s="658" t="s">
        <v>874</v>
      </c>
      <c r="K60" s="659" t="str">
        <f t="shared" si="4"/>
        <v>設備57</v>
      </c>
      <c r="L60" s="633"/>
      <c r="M60" s="620"/>
      <c r="N60" s="635"/>
      <c r="O60" s="643" t="str">
        <f t="shared" si="17"/>
        <v/>
      </c>
      <c r="P60" s="644" t="str">
        <f t="shared" si="18"/>
        <v/>
      </c>
      <c r="Q60" s="644" t="str">
        <f>IF(N60="","",IF(基本情報入力シート!$E$3="大企業","対象外",SUMIFS($H:$H,$C:$C,$T$249,$B:$B,K60)))</f>
        <v/>
      </c>
      <c r="R60" s="644" t="str">
        <f t="shared" si="19"/>
        <v/>
      </c>
      <c r="S60" s="645" t="str">
        <f t="shared" si="20"/>
        <v/>
      </c>
      <c r="T60" s="646" t="str">
        <f t="shared" si="14"/>
        <v/>
      </c>
      <c r="U60" s="647" t="str">
        <f t="shared" si="15"/>
        <v/>
      </c>
      <c r="V60" s="647" t="str">
        <f>IF(N60="","",IF(N60=0,"",IF(基本情報入力シート!$E$3="大企業",IF(基本情報入力シート!$E$4*U60&gt;=$T$256*N60,$T$256*N60,基本情報入力シート!$E$4*U60),IF(基本情報入力シート!$E$4*U60&gt;=$T$257*N60,$T$257*N60,基本情報入力シート!$E$4*U60))))</f>
        <v/>
      </c>
    </row>
    <row r="61" spans="1:22" s="660" customFormat="1" hidden="1">
      <c r="A61" s="663">
        <f t="shared" si="3"/>
        <v>58</v>
      </c>
      <c r="B61" s="623"/>
      <c r="C61" s="624"/>
      <c r="D61" s="627"/>
      <c r="E61" s="628"/>
      <c r="F61" s="627"/>
      <c r="G61" s="619"/>
      <c r="H61" s="637" t="str">
        <f t="shared" si="25"/>
        <v/>
      </c>
      <c r="I61" s="630"/>
      <c r="J61" s="658" t="s">
        <v>874</v>
      </c>
      <c r="K61" s="659" t="str">
        <f t="shared" si="4"/>
        <v>設備58</v>
      </c>
      <c r="L61" s="633"/>
      <c r="M61" s="620"/>
      <c r="N61" s="635"/>
      <c r="O61" s="643" t="str">
        <f t="shared" si="17"/>
        <v/>
      </c>
      <c r="P61" s="644" t="str">
        <f t="shared" si="18"/>
        <v/>
      </c>
      <c r="Q61" s="644" t="str">
        <f>IF(N61="","",IF(基本情報入力シート!$E$3="大企業","対象外",SUMIFS($H:$H,$C:$C,$T$249,$B:$B,K61)))</f>
        <v/>
      </c>
      <c r="R61" s="644" t="str">
        <f t="shared" si="19"/>
        <v/>
      </c>
      <c r="S61" s="645" t="str">
        <f t="shared" si="20"/>
        <v/>
      </c>
      <c r="T61" s="646" t="str">
        <f>IF(N61="","",SUM(O61:S61))</f>
        <v/>
      </c>
      <c r="U61" s="647" t="str">
        <f>IF(N61="","",SUM(O61:R61))</f>
        <v/>
      </c>
      <c r="V61" s="647" t="str">
        <f>IF(N61="","",IF(N61=0,"",IF(基本情報入力シート!$E$3="大企業",IF(基本情報入力シート!$E$4*U61&gt;=$T$256*N61,$T$256*N61,基本情報入力シート!$E$4*U61),IF(基本情報入力シート!$E$4*U61&gt;=$T$257*N61,$T$257*N61,基本情報入力シート!$E$4*U61))))</f>
        <v/>
      </c>
    </row>
    <row r="62" spans="1:22" s="660" customFormat="1" hidden="1">
      <c r="A62" s="663">
        <f t="shared" si="3"/>
        <v>59</v>
      </c>
      <c r="B62" s="623"/>
      <c r="C62" s="624"/>
      <c r="D62" s="627"/>
      <c r="E62" s="628"/>
      <c r="F62" s="627"/>
      <c r="G62" s="619"/>
      <c r="H62" s="637" t="str">
        <f>IF(E62="","",E62*F62)</f>
        <v/>
      </c>
      <c r="I62" s="630"/>
      <c r="J62" s="658" t="s">
        <v>874</v>
      </c>
      <c r="K62" s="659" t="str">
        <f t="shared" si="4"/>
        <v>設備59</v>
      </c>
      <c r="L62" s="633"/>
      <c r="M62" s="620"/>
      <c r="N62" s="635"/>
      <c r="O62" s="643" t="str">
        <f t="shared" si="17"/>
        <v/>
      </c>
      <c r="P62" s="644" t="str">
        <f t="shared" si="18"/>
        <v/>
      </c>
      <c r="Q62" s="644" t="str">
        <f>IF(N62="","",IF(基本情報入力シート!$E$3="大企業","対象外",SUMIFS($H:$H,$C:$C,$T$249,$B:$B,K62)))</f>
        <v/>
      </c>
      <c r="R62" s="644" t="str">
        <f t="shared" si="19"/>
        <v/>
      </c>
      <c r="S62" s="645" t="str">
        <f t="shared" si="20"/>
        <v/>
      </c>
      <c r="T62" s="646" t="str">
        <f t="shared" ref="T62:T88" si="26">IF(N62="","",SUM(O62:S62))</f>
        <v/>
      </c>
      <c r="U62" s="647" t="str">
        <f t="shared" ref="U62:U88" si="27">IF(N62="","",SUM(O62:R62))</f>
        <v/>
      </c>
      <c r="V62" s="647" t="str">
        <f>IF(N62="","",IF(N62=0,"",IF(基本情報入力シート!$E$3="大企業",IF(基本情報入力シート!$E$4*U62&gt;=$T$256*N62,$T$256*N62,基本情報入力シート!$E$4*U62),IF(基本情報入力シート!$E$4*U62&gt;=$T$257*N62,$T$257*N62,基本情報入力シート!$E$4*U62))))</f>
        <v/>
      </c>
    </row>
    <row r="63" spans="1:22" s="660" customFormat="1" hidden="1">
      <c r="A63" s="663">
        <f t="shared" si="3"/>
        <v>60</v>
      </c>
      <c r="B63" s="623"/>
      <c r="C63" s="624"/>
      <c r="D63" s="627"/>
      <c r="E63" s="628"/>
      <c r="F63" s="627"/>
      <c r="G63" s="619"/>
      <c r="H63" s="637" t="str">
        <f t="shared" ref="H63:H64" si="28">IF(E63="","",E63*F63)</f>
        <v/>
      </c>
      <c r="I63" s="630"/>
      <c r="J63" s="658" t="s">
        <v>874</v>
      </c>
      <c r="K63" s="659" t="str">
        <f t="shared" si="4"/>
        <v>設備60</v>
      </c>
      <c r="L63" s="633"/>
      <c r="M63" s="620"/>
      <c r="N63" s="635"/>
      <c r="O63" s="643" t="str">
        <f t="shared" si="17"/>
        <v/>
      </c>
      <c r="P63" s="644" t="str">
        <f t="shared" si="18"/>
        <v/>
      </c>
      <c r="Q63" s="644" t="str">
        <f>IF(N63="","",IF(基本情報入力シート!$E$3="大企業","対象外",SUMIFS($H:$H,$C:$C,$T$249,$B:$B,K63)))</f>
        <v/>
      </c>
      <c r="R63" s="644" t="str">
        <f t="shared" si="19"/>
        <v/>
      </c>
      <c r="S63" s="645" t="str">
        <f t="shared" si="20"/>
        <v/>
      </c>
      <c r="T63" s="646" t="str">
        <f t="shared" si="26"/>
        <v/>
      </c>
      <c r="U63" s="647" t="str">
        <f t="shared" si="27"/>
        <v/>
      </c>
      <c r="V63" s="647" t="str">
        <f>IF(N63="","",IF(N63=0,"",IF(基本情報入力シート!$E$3="大企業",IF(基本情報入力シート!$E$4*U63&gt;=$T$256*N63,$T$256*N63,基本情報入力シート!$E$4*U63),IF(基本情報入力シート!$E$4*U63&gt;=$T$257*N63,$T$257*N63,基本情報入力シート!$E$4*U63))))</f>
        <v/>
      </c>
    </row>
    <row r="64" spans="1:22" s="660" customFormat="1" hidden="1">
      <c r="A64" s="663">
        <f t="shared" si="3"/>
        <v>61</v>
      </c>
      <c r="B64" s="623"/>
      <c r="C64" s="624"/>
      <c r="D64" s="627"/>
      <c r="E64" s="628"/>
      <c r="F64" s="627"/>
      <c r="G64" s="619"/>
      <c r="H64" s="637" t="str">
        <f t="shared" si="28"/>
        <v/>
      </c>
      <c r="I64" s="630"/>
      <c r="J64" s="658" t="s">
        <v>874</v>
      </c>
      <c r="K64" s="659" t="str">
        <f t="shared" si="4"/>
        <v>設備61</v>
      </c>
      <c r="L64" s="633"/>
      <c r="M64" s="620"/>
      <c r="N64" s="635"/>
      <c r="O64" s="643" t="str">
        <f t="shared" si="17"/>
        <v/>
      </c>
      <c r="P64" s="644" t="str">
        <f t="shared" si="18"/>
        <v/>
      </c>
      <c r="Q64" s="644" t="str">
        <f>IF(N64="","",IF(基本情報入力シート!$E$3="大企業","対象外",SUMIFS($H:$H,$C:$C,$T$249,$B:$B,K64)))</f>
        <v/>
      </c>
      <c r="R64" s="644" t="str">
        <f t="shared" si="19"/>
        <v/>
      </c>
      <c r="S64" s="645" t="str">
        <f t="shared" si="20"/>
        <v/>
      </c>
      <c r="T64" s="646" t="str">
        <f t="shared" si="26"/>
        <v/>
      </c>
      <c r="U64" s="647" t="str">
        <f t="shared" si="27"/>
        <v/>
      </c>
      <c r="V64" s="647" t="str">
        <f>IF(N64="","",IF(N64=0,"",IF(基本情報入力シート!$E$3="大企業",IF(基本情報入力シート!$E$4*U64&gt;=$T$256*N64,$T$256*N64,基本情報入力シート!$E$4*U64),IF(基本情報入力シート!$E$4*U64&gt;=$T$257*N64,$T$257*N64,基本情報入力シート!$E$4*U64))))</f>
        <v/>
      </c>
    </row>
    <row r="65" spans="1:22" s="660" customFormat="1" hidden="1">
      <c r="A65" s="663">
        <f t="shared" si="3"/>
        <v>62</v>
      </c>
      <c r="B65" s="623"/>
      <c r="C65" s="624"/>
      <c r="D65" s="627"/>
      <c r="E65" s="628"/>
      <c r="F65" s="627"/>
      <c r="G65" s="619"/>
      <c r="H65" s="637" t="str">
        <f>IF(E65="","",E65*F65)</f>
        <v/>
      </c>
      <c r="I65" s="630"/>
      <c r="J65" s="658" t="s">
        <v>874</v>
      </c>
      <c r="K65" s="659" t="str">
        <f t="shared" si="4"/>
        <v>設備62</v>
      </c>
      <c r="L65" s="633"/>
      <c r="M65" s="620"/>
      <c r="N65" s="635"/>
      <c r="O65" s="643" t="str">
        <f t="shared" si="17"/>
        <v/>
      </c>
      <c r="P65" s="644" t="str">
        <f t="shared" si="18"/>
        <v/>
      </c>
      <c r="Q65" s="644" t="str">
        <f>IF(N65="","",IF(基本情報入力シート!$E$3="大企業","対象外",SUMIFS($H:$H,$C:$C,$T$249,$B:$B,K65)))</f>
        <v/>
      </c>
      <c r="R65" s="644" t="str">
        <f t="shared" si="19"/>
        <v/>
      </c>
      <c r="S65" s="645" t="str">
        <f t="shared" si="20"/>
        <v/>
      </c>
      <c r="T65" s="646" t="str">
        <f t="shared" si="26"/>
        <v/>
      </c>
      <c r="U65" s="647" t="str">
        <f t="shared" si="27"/>
        <v/>
      </c>
      <c r="V65" s="647" t="str">
        <f>IF(N65="","",IF(N65=0,"",IF(基本情報入力シート!$E$3="大企業",IF(基本情報入力シート!$E$4*U65&gt;=$T$256*N65,$T$256*N65,基本情報入力シート!$E$4*U65),IF(基本情報入力シート!$E$4*U65&gt;=$T$257*N65,$T$257*N65,基本情報入力シート!$E$4*U65))))</f>
        <v/>
      </c>
    </row>
    <row r="66" spans="1:22" s="660" customFormat="1" hidden="1">
      <c r="A66" s="663">
        <f t="shared" si="3"/>
        <v>63</v>
      </c>
      <c r="B66" s="623"/>
      <c r="C66" s="624"/>
      <c r="D66" s="627"/>
      <c r="E66" s="628"/>
      <c r="F66" s="627"/>
      <c r="G66" s="619"/>
      <c r="H66" s="637" t="str">
        <f t="shared" ref="H66" si="29">IF(E66="","",E66*F66)</f>
        <v/>
      </c>
      <c r="I66" s="631"/>
      <c r="J66" s="658" t="s">
        <v>874</v>
      </c>
      <c r="K66" s="659" t="str">
        <f t="shared" si="4"/>
        <v>設備63</v>
      </c>
      <c r="L66" s="633"/>
      <c r="M66" s="620"/>
      <c r="N66" s="635"/>
      <c r="O66" s="643" t="str">
        <f t="shared" si="17"/>
        <v/>
      </c>
      <c r="P66" s="644" t="str">
        <f t="shared" si="18"/>
        <v/>
      </c>
      <c r="Q66" s="644" t="str">
        <f>IF(N66="","",IF(基本情報入力シート!$E$3="大企業","対象外",SUMIFS($H:$H,$C:$C,$T$249,$B:$B,K66)))</f>
        <v/>
      </c>
      <c r="R66" s="644" t="str">
        <f t="shared" si="19"/>
        <v/>
      </c>
      <c r="S66" s="645" t="str">
        <f t="shared" si="20"/>
        <v/>
      </c>
      <c r="T66" s="646" t="str">
        <f t="shared" si="26"/>
        <v/>
      </c>
      <c r="U66" s="647" t="str">
        <f t="shared" si="27"/>
        <v/>
      </c>
      <c r="V66" s="647" t="str">
        <f>IF(N66="","",IF(N66=0,"",IF(基本情報入力シート!$E$3="大企業",IF(基本情報入力シート!$E$4*U66&gt;=$T$256*N66,$T$256*N66,基本情報入力シート!$E$4*U66),IF(基本情報入力シート!$E$4*U66&gt;=$T$257*N66,$T$257*N66,基本情報入力シート!$E$4*U66))))</f>
        <v/>
      </c>
    </row>
    <row r="67" spans="1:22" s="660" customFormat="1" hidden="1">
      <c r="A67" s="663">
        <f t="shared" si="3"/>
        <v>64</v>
      </c>
      <c r="B67" s="623"/>
      <c r="C67" s="624"/>
      <c r="D67" s="627"/>
      <c r="E67" s="628"/>
      <c r="F67" s="627"/>
      <c r="G67" s="619"/>
      <c r="H67" s="637" t="str">
        <f>IF(E67="","",E67*F67)</f>
        <v/>
      </c>
      <c r="I67" s="631"/>
      <c r="J67" s="658" t="s">
        <v>874</v>
      </c>
      <c r="K67" s="659" t="str">
        <f t="shared" si="4"/>
        <v>設備64</v>
      </c>
      <c r="L67" s="633"/>
      <c r="M67" s="620"/>
      <c r="N67" s="635"/>
      <c r="O67" s="643" t="str">
        <f t="shared" si="17"/>
        <v/>
      </c>
      <c r="P67" s="644" t="str">
        <f t="shared" si="18"/>
        <v/>
      </c>
      <c r="Q67" s="644" t="str">
        <f>IF(N67="","",IF(基本情報入力シート!$E$3="大企業","対象外",SUMIFS($H:$H,$C:$C,$T$249,$B:$B,K67)))</f>
        <v/>
      </c>
      <c r="R67" s="644" t="str">
        <f t="shared" si="19"/>
        <v/>
      </c>
      <c r="S67" s="645" t="str">
        <f t="shared" si="20"/>
        <v/>
      </c>
      <c r="T67" s="646" t="str">
        <f t="shared" si="26"/>
        <v/>
      </c>
      <c r="U67" s="647" t="str">
        <f t="shared" si="27"/>
        <v/>
      </c>
      <c r="V67" s="647" t="str">
        <f>IF(N67="","",IF(N67=0,"",IF(基本情報入力シート!$E$3="大企業",IF(基本情報入力シート!$E$4*U67&gt;=$T$256*N67,$T$256*N67,基本情報入力シート!$E$4*U67),IF(基本情報入力シート!$E$4*U67&gt;=$T$257*N67,$T$257*N67,基本情報入力シート!$E$4*U67))))</f>
        <v/>
      </c>
    </row>
    <row r="68" spans="1:22" s="660" customFormat="1" hidden="1">
      <c r="A68" s="663">
        <f t="shared" si="3"/>
        <v>65</v>
      </c>
      <c r="B68" s="623"/>
      <c r="C68" s="624"/>
      <c r="D68" s="627"/>
      <c r="E68" s="628"/>
      <c r="F68" s="627"/>
      <c r="G68" s="619"/>
      <c r="H68" s="637" t="str">
        <f t="shared" ref="H68:H72" si="30">IF(E68="","",E68*F68)</f>
        <v/>
      </c>
      <c r="I68" s="631"/>
      <c r="J68" s="658" t="s">
        <v>874</v>
      </c>
      <c r="K68" s="659" t="str">
        <f t="shared" si="4"/>
        <v>設備65</v>
      </c>
      <c r="L68" s="633"/>
      <c r="M68" s="620"/>
      <c r="N68" s="635"/>
      <c r="O68" s="643" t="str">
        <f t="shared" ref="O68:O99" si="31">IF(N68="","",SUMIFS($H:$H,$C:$C,$T$247,$B:$B,K68))</f>
        <v/>
      </c>
      <c r="P68" s="644" t="str">
        <f t="shared" ref="P68:P99" si="32">IF(N68="","",IF(M68="内蔵型ショーケース","対象外",SUMIFS($H:$H,$C:$C,$T$248,$B:$B,K68)))</f>
        <v/>
      </c>
      <c r="Q68" s="644" t="str">
        <f>IF(N68="","",IF(基本情報入力シート!$E$3="大企業","対象外",SUMIFS($H:$H,$C:$C,$T$249,$B:$B,K68)))</f>
        <v/>
      </c>
      <c r="R68" s="644" t="str">
        <f t="shared" ref="R68:R99" si="33">IF(N68="","",IF(O68*0.3&lt;SUMIFS($H:$H,$C:$C,$T$250,$B:$B,K68),O68*0.3,SUMIFS($H:$H,$C:$C,$T$250,$B:$B,K68)))</f>
        <v/>
      </c>
      <c r="S68" s="645" t="str">
        <f t="shared" si="20"/>
        <v/>
      </c>
      <c r="T68" s="646" t="str">
        <f t="shared" si="26"/>
        <v/>
      </c>
      <c r="U68" s="647" t="str">
        <f t="shared" si="27"/>
        <v/>
      </c>
      <c r="V68" s="647" t="str">
        <f>IF(N68="","",IF(N68=0,"",IF(基本情報入力シート!$E$3="大企業",IF(基本情報入力シート!$E$4*U68&gt;=$T$256*N68,$T$256*N68,基本情報入力シート!$E$4*U68),IF(基本情報入力シート!$E$4*U68&gt;=$T$257*N68,$T$257*N68,基本情報入力シート!$E$4*U68))))</f>
        <v/>
      </c>
    </row>
    <row r="69" spans="1:22" s="660" customFormat="1" hidden="1">
      <c r="A69" s="663">
        <f t="shared" si="3"/>
        <v>66</v>
      </c>
      <c r="B69" s="623"/>
      <c r="C69" s="624"/>
      <c r="D69" s="627"/>
      <c r="E69" s="628"/>
      <c r="F69" s="627"/>
      <c r="G69" s="619"/>
      <c r="H69" s="637" t="str">
        <f t="shared" si="30"/>
        <v/>
      </c>
      <c r="I69" s="631"/>
      <c r="J69" s="658" t="s">
        <v>874</v>
      </c>
      <c r="K69" s="659" t="str">
        <f t="shared" ref="K69:K132" si="34">"設備"&amp;ROW()-3</f>
        <v>設備66</v>
      </c>
      <c r="L69" s="633"/>
      <c r="M69" s="620"/>
      <c r="N69" s="635"/>
      <c r="O69" s="643" t="str">
        <f t="shared" si="31"/>
        <v/>
      </c>
      <c r="P69" s="644" t="str">
        <f t="shared" si="32"/>
        <v/>
      </c>
      <c r="Q69" s="644" t="str">
        <f>IF(N69="","",IF(基本情報入力シート!$E$3="大企業","対象外",SUMIFS($H:$H,$C:$C,$T$249,$B:$B,K69)))</f>
        <v/>
      </c>
      <c r="R69" s="644" t="str">
        <f t="shared" si="33"/>
        <v/>
      </c>
      <c r="S69" s="645" t="str">
        <f t="shared" ref="S69:S100" si="35">IF(N69="","",SUMIFS($H:$H,$C:$C,$S$3,$B:$B,K69))</f>
        <v/>
      </c>
      <c r="T69" s="646" t="str">
        <f t="shared" si="26"/>
        <v/>
      </c>
      <c r="U69" s="647" t="str">
        <f t="shared" si="27"/>
        <v/>
      </c>
      <c r="V69" s="647" t="str">
        <f>IF(N69="","",IF(N69=0,"",IF(基本情報入力シート!$E$3="大企業",IF(基本情報入力シート!$E$4*U69&gt;=$T$256*N69,$T$256*N69,基本情報入力シート!$E$4*U69),IF(基本情報入力シート!$E$4*U69&gt;=$T$257*N69,$T$257*N69,基本情報入力シート!$E$4*U69))))</f>
        <v/>
      </c>
    </row>
    <row r="70" spans="1:22" s="660" customFormat="1" hidden="1">
      <c r="A70" s="663">
        <f t="shared" si="3"/>
        <v>67</v>
      </c>
      <c r="B70" s="623"/>
      <c r="C70" s="624"/>
      <c r="D70" s="627"/>
      <c r="E70" s="628"/>
      <c r="F70" s="627"/>
      <c r="G70" s="619"/>
      <c r="H70" s="637" t="str">
        <f t="shared" si="30"/>
        <v/>
      </c>
      <c r="I70" s="631"/>
      <c r="J70" s="658" t="s">
        <v>874</v>
      </c>
      <c r="K70" s="659" t="str">
        <f t="shared" si="34"/>
        <v>設備67</v>
      </c>
      <c r="L70" s="633"/>
      <c r="M70" s="620"/>
      <c r="N70" s="635"/>
      <c r="O70" s="643" t="str">
        <f t="shared" si="31"/>
        <v/>
      </c>
      <c r="P70" s="644" t="str">
        <f t="shared" si="32"/>
        <v/>
      </c>
      <c r="Q70" s="644" t="str">
        <f>IF(N70="","",IF(基本情報入力シート!$E$3="大企業","対象外",SUMIFS($H:$H,$C:$C,$T$249,$B:$B,K70)))</f>
        <v/>
      </c>
      <c r="R70" s="644" t="str">
        <f t="shared" si="33"/>
        <v/>
      </c>
      <c r="S70" s="645" t="str">
        <f t="shared" si="35"/>
        <v/>
      </c>
      <c r="T70" s="646" t="str">
        <f t="shared" si="26"/>
        <v/>
      </c>
      <c r="U70" s="647" t="str">
        <f t="shared" si="27"/>
        <v/>
      </c>
      <c r="V70" s="647" t="str">
        <f>IF(N70="","",IF(N70=0,"",IF(基本情報入力シート!$E$3="大企業",IF(基本情報入力シート!$E$4*U70&gt;=$T$256*N70,$T$256*N70,基本情報入力シート!$E$4*U70),IF(基本情報入力シート!$E$4*U70&gt;=$T$257*N70,$T$257*N70,基本情報入力シート!$E$4*U70))))</f>
        <v/>
      </c>
    </row>
    <row r="71" spans="1:22" s="660" customFormat="1" hidden="1">
      <c r="A71" s="663">
        <f t="shared" si="3"/>
        <v>68</v>
      </c>
      <c r="B71" s="623"/>
      <c r="C71" s="624"/>
      <c r="D71" s="627"/>
      <c r="E71" s="628"/>
      <c r="F71" s="627"/>
      <c r="G71" s="619"/>
      <c r="H71" s="637" t="str">
        <f t="shared" si="30"/>
        <v/>
      </c>
      <c r="I71" s="631"/>
      <c r="J71" s="658" t="s">
        <v>874</v>
      </c>
      <c r="K71" s="659" t="str">
        <f t="shared" si="34"/>
        <v>設備68</v>
      </c>
      <c r="L71" s="633"/>
      <c r="M71" s="620"/>
      <c r="N71" s="635"/>
      <c r="O71" s="643" t="str">
        <f t="shared" si="31"/>
        <v/>
      </c>
      <c r="P71" s="644" t="str">
        <f t="shared" si="32"/>
        <v/>
      </c>
      <c r="Q71" s="644" t="str">
        <f>IF(N71="","",IF(基本情報入力シート!$E$3="大企業","対象外",SUMIFS($H:$H,$C:$C,$T$249,$B:$B,K71)))</f>
        <v/>
      </c>
      <c r="R71" s="644" t="str">
        <f t="shared" si="33"/>
        <v/>
      </c>
      <c r="S71" s="645" t="str">
        <f t="shared" si="35"/>
        <v/>
      </c>
      <c r="T71" s="646" t="str">
        <f t="shared" si="26"/>
        <v/>
      </c>
      <c r="U71" s="647" t="str">
        <f t="shared" si="27"/>
        <v/>
      </c>
      <c r="V71" s="647" t="str">
        <f>IF(N71="","",IF(N71=0,"",IF(基本情報入力シート!$E$3="大企業",IF(基本情報入力シート!$E$4*U71&gt;=$T$256*N71,$T$256*N71,基本情報入力シート!$E$4*U71),IF(基本情報入力シート!$E$4*U71&gt;=$T$257*N71,$T$257*N71,基本情報入力シート!$E$4*U71))))</f>
        <v/>
      </c>
    </row>
    <row r="72" spans="1:22" s="660" customFormat="1" ht="13" hidden="1" customHeight="1">
      <c r="A72" s="663">
        <f t="shared" si="3"/>
        <v>69</v>
      </c>
      <c r="B72" s="623"/>
      <c r="C72" s="624"/>
      <c r="D72" s="627"/>
      <c r="E72" s="628"/>
      <c r="F72" s="627"/>
      <c r="G72" s="619"/>
      <c r="H72" s="637" t="str">
        <f t="shared" si="30"/>
        <v/>
      </c>
      <c r="I72" s="631"/>
      <c r="J72" s="658" t="s">
        <v>874</v>
      </c>
      <c r="K72" s="659" t="str">
        <f t="shared" si="34"/>
        <v>設備69</v>
      </c>
      <c r="L72" s="633"/>
      <c r="M72" s="620"/>
      <c r="N72" s="635"/>
      <c r="O72" s="643" t="str">
        <f t="shared" si="31"/>
        <v/>
      </c>
      <c r="P72" s="644" t="str">
        <f t="shared" si="32"/>
        <v/>
      </c>
      <c r="Q72" s="644" t="str">
        <f>IF(N72="","",IF(基本情報入力シート!$E$3="大企業","対象外",SUMIFS($H:$H,$C:$C,$T$249,$B:$B,K72)))</f>
        <v/>
      </c>
      <c r="R72" s="644" t="str">
        <f t="shared" si="33"/>
        <v/>
      </c>
      <c r="S72" s="645" t="str">
        <f t="shared" si="35"/>
        <v/>
      </c>
      <c r="T72" s="646" t="str">
        <f t="shared" si="26"/>
        <v/>
      </c>
      <c r="U72" s="647" t="str">
        <f t="shared" si="27"/>
        <v/>
      </c>
      <c r="V72" s="647" t="str">
        <f>IF(N72="","",IF(N72=0,"",IF(基本情報入力シート!$E$3="大企業",IF(基本情報入力シート!$E$4*U72&gt;=$T$256*N72,$T$256*N72,基本情報入力シート!$E$4*U72),IF(基本情報入力シート!$E$4*U72&gt;=$T$257*N72,$T$257*N72,基本情報入力シート!$E$4*U72))))</f>
        <v/>
      </c>
    </row>
    <row r="73" spans="1:22" s="660" customFormat="1" hidden="1">
      <c r="A73" s="663">
        <f t="shared" si="3"/>
        <v>70</v>
      </c>
      <c r="B73" s="623"/>
      <c r="C73" s="624"/>
      <c r="D73" s="627"/>
      <c r="E73" s="628"/>
      <c r="F73" s="627"/>
      <c r="G73" s="619"/>
      <c r="H73" s="637" t="str">
        <f>IF(E73="","",E73*F73)</f>
        <v/>
      </c>
      <c r="I73" s="631"/>
      <c r="J73" s="658" t="s">
        <v>874</v>
      </c>
      <c r="K73" s="659" t="str">
        <f t="shared" si="34"/>
        <v>設備70</v>
      </c>
      <c r="L73" s="633"/>
      <c r="M73" s="620"/>
      <c r="N73" s="635"/>
      <c r="O73" s="643" t="str">
        <f t="shared" si="31"/>
        <v/>
      </c>
      <c r="P73" s="644" t="str">
        <f t="shared" si="32"/>
        <v/>
      </c>
      <c r="Q73" s="644" t="str">
        <f>IF(N73="","",IF(基本情報入力シート!$E$3="大企業","対象外",SUMIFS($H:$H,$C:$C,$T$249,$B:$B,K73)))</f>
        <v/>
      </c>
      <c r="R73" s="644" t="str">
        <f t="shared" si="33"/>
        <v/>
      </c>
      <c r="S73" s="645" t="str">
        <f t="shared" si="35"/>
        <v/>
      </c>
      <c r="T73" s="646" t="str">
        <f t="shared" si="26"/>
        <v/>
      </c>
      <c r="U73" s="647" t="str">
        <f t="shared" si="27"/>
        <v/>
      </c>
      <c r="V73" s="647" t="str">
        <f>IF(N73="","",IF(N73=0,"",IF(基本情報入力シート!$E$3="大企業",IF(基本情報入力シート!$E$4*U73&gt;=$T$256*N73,$T$256*N73,基本情報入力シート!$E$4*U73),IF(基本情報入力シート!$E$4*U73&gt;=$T$257*N73,$T$257*N73,基本情報入力シート!$E$4*U73))))</f>
        <v/>
      </c>
    </row>
    <row r="74" spans="1:22" s="660" customFormat="1" hidden="1">
      <c r="A74" s="663">
        <f t="shared" si="3"/>
        <v>71</v>
      </c>
      <c r="B74" s="623"/>
      <c r="C74" s="624"/>
      <c r="D74" s="627"/>
      <c r="E74" s="628"/>
      <c r="F74" s="627"/>
      <c r="G74" s="619"/>
      <c r="H74" s="637" t="str">
        <f t="shared" ref="H74:H81" si="36">IF(E74="","",E74*F74)</f>
        <v/>
      </c>
      <c r="I74" s="631"/>
      <c r="J74" s="658" t="s">
        <v>874</v>
      </c>
      <c r="K74" s="659" t="str">
        <f t="shared" si="34"/>
        <v>設備71</v>
      </c>
      <c r="L74" s="633"/>
      <c r="M74" s="620"/>
      <c r="N74" s="635"/>
      <c r="O74" s="643" t="str">
        <f t="shared" si="31"/>
        <v/>
      </c>
      <c r="P74" s="644" t="str">
        <f t="shared" si="32"/>
        <v/>
      </c>
      <c r="Q74" s="644" t="str">
        <f>IF(N74="","",IF(基本情報入力シート!$E$3="大企業","対象外",SUMIFS($H:$H,$C:$C,$T$249,$B:$B,K74)))</f>
        <v/>
      </c>
      <c r="R74" s="644" t="str">
        <f t="shared" si="33"/>
        <v/>
      </c>
      <c r="S74" s="645" t="str">
        <f t="shared" si="35"/>
        <v/>
      </c>
      <c r="T74" s="646" t="str">
        <f t="shared" si="26"/>
        <v/>
      </c>
      <c r="U74" s="647" t="str">
        <f t="shared" si="27"/>
        <v/>
      </c>
      <c r="V74" s="647" t="str">
        <f>IF(N74="","",IF(N74=0,"",IF(基本情報入力シート!$E$3="大企業",IF(基本情報入力シート!$E$4*U74&gt;=$T$256*N74,$T$256*N74,基本情報入力シート!$E$4*U74),IF(基本情報入力シート!$E$4*U74&gt;=$T$257*N74,$T$257*N74,基本情報入力シート!$E$4*U74))))</f>
        <v/>
      </c>
    </row>
    <row r="75" spans="1:22" s="660" customFormat="1" hidden="1">
      <c r="A75" s="663">
        <f t="shared" si="3"/>
        <v>72</v>
      </c>
      <c r="B75" s="623"/>
      <c r="C75" s="624"/>
      <c r="D75" s="627"/>
      <c r="E75" s="628"/>
      <c r="F75" s="627"/>
      <c r="G75" s="619"/>
      <c r="H75" s="637" t="str">
        <f t="shared" si="36"/>
        <v/>
      </c>
      <c r="I75" s="631"/>
      <c r="J75" s="658" t="s">
        <v>874</v>
      </c>
      <c r="K75" s="659" t="str">
        <f t="shared" si="34"/>
        <v>設備72</v>
      </c>
      <c r="L75" s="633"/>
      <c r="M75" s="620"/>
      <c r="N75" s="635"/>
      <c r="O75" s="643" t="str">
        <f t="shared" si="31"/>
        <v/>
      </c>
      <c r="P75" s="644" t="str">
        <f t="shared" si="32"/>
        <v/>
      </c>
      <c r="Q75" s="644" t="str">
        <f>IF(N75="","",IF(基本情報入力シート!$E$3="大企業","対象外",SUMIFS($H:$H,$C:$C,$T$249,$B:$B,K75)))</f>
        <v/>
      </c>
      <c r="R75" s="644" t="str">
        <f t="shared" si="33"/>
        <v/>
      </c>
      <c r="S75" s="645" t="str">
        <f t="shared" si="35"/>
        <v/>
      </c>
      <c r="T75" s="646" t="str">
        <f t="shared" si="26"/>
        <v/>
      </c>
      <c r="U75" s="647" t="str">
        <f t="shared" si="27"/>
        <v/>
      </c>
      <c r="V75" s="647" t="str">
        <f>IF(N75="","",IF(N75=0,"",IF(基本情報入力シート!$E$3="大企業",IF(基本情報入力シート!$E$4*U75&gt;=$T$256*N75,$T$256*N75,基本情報入力シート!$E$4*U75),IF(基本情報入力シート!$E$4*U75&gt;=$T$257*N75,$T$257*N75,基本情報入力シート!$E$4*U75))))</f>
        <v/>
      </c>
    </row>
    <row r="76" spans="1:22" s="660" customFormat="1" ht="18" hidden="1" customHeight="1">
      <c r="A76" s="663">
        <f t="shared" si="3"/>
        <v>73</v>
      </c>
      <c r="B76" s="623"/>
      <c r="C76" s="624"/>
      <c r="D76" s="627"/>
      <c r="E76" s="628"/>
      <c r="F76" s="627"/>
      <c r="G76" s="619"/>
      <c r="H76" s="637" t="str">
        <f t="shared" si="36"/>
        <v/>
      </c>
      <c r="I76" s="631"/>
      <c r="J76" s="658" t="s">
        <v>874</v>
      </c>
      <c r="K76" s="659" t="str">
        <f t="shared" si="34"/>
        <v>設備73</v>
      </c>
      <c r="L76" s="633"/>
      <c r="M76" s="620"/>
      <c r="N76" s="635"/>
      <c r="O76" s="643" t="str">
        <f t="shared" si="31"/>
        <v/>
      </c>
      <c r="P76" s="644" t="str">
        <f t="shared" si="32"/>
        <v/>
      </c>
      <c r="Q76" s="644" t="str">
        <f>IF(N76="","",IF(基本情報入力シート!$E$3="大企業","対象外",SUMIFS($H:$H,$C:$C,$T$249,$B:$B,K76)))</f>
        <v/>
      </c>
      <c r="R76" s="644" t="str">
        <f t="shared" si="33"/>
        <v/>
      </c>
      <c r="S76" s="645" t="str">
        <f t="shared" si="35"/>
        <v/>
      </c>
      <c r="T76" s="646" t="str">
        <f t="shared" si="26"/>
        <v/>
      </c>
      <c r="U76" s="647" t="str">
        <f t="shared" si="27"/>
        <v/>
      </c>
      <c r="V76" s="647" t="str">
        <f>IF(N76="","",IF(N76=0,"",IF(基本情報入力シート!$E$3="大企業",IF(基本情報入力シート!$E$4*U76&gt;=$T$256*N76,$T$256*N76,基本情報入力シート!$E$4*U76),IF(基本情報入力シート!$E$4*U76&gt;=$T$257*N76,$T$257*N76,基本情報入力シート!$E$4*U76))))</f>
        <v/>
      </c>
    </row>
    <row r="77" spans="1:22" s="660" customFormat="1" hidden="1">
      <c r="A77" s="663">
        <f t="shared" si="3"/>
        <v>74</v>
      </c>
      <c r="B77" s="623"/>
      <c r="C77" s="624"/>
      <c r="D77" s="627"/>
      <c r="E77" s="628"/>
      <c r="F77" s="627"/>
      <c r="G77" s="619"/>
      <c r="H77" s="637" t="str">
        <f t="shared" si="36"/>
        <v/>
      </c>
      <c r="I77" s="631"/>
      <c r="J77" s="658" t="s">
        <v>874</v>
      </c>
      <c r="K77" s="659" t="str">
        <f t="shared" si="34"/>
        <v>設備74</v>
      </c>
      <c r="L77" s="633"/>
      <c r="M77" s="620"/>
      <c r="N77" s="635"/>
      <c r="O77" s="643" t="str">
        <f t="shared" si="31"/>
        <v/>
      </c>
      <c r="P77" s="644" t="str">
        <f t="shared" si="32"/>
        <v/>
      </c>
      <c r="Q77" s="644" t="str">
        <f>IF(N77="","",IF(基本情報入力シート!$E$3="大企業","対象外",SUMIFS($H:$H,$C:$C,$T$249,$B:$B,K77)))</f>
        <v/>
      </c>
      <c r="R77" s="644" t="str">
        <f t="shared" si="33"/>
        <v/>
      </c>
      <c r="S77" s="645" t="str">
        <f t="shared" si="35"/>
        <v/>
      </c>
      <c r="T77" s="646" t="str">
        <f t="shared" si="26"/>
        <v/>
      </c>
      <c r="U77" s="647" t="str">
        <f t="shared" si="27"/>
        <v/>
      </c>
      <c r="V77" s="647" t="str">
        <f>IF(N77="","",IF(N77=0,"",IF(基本情報入力シート!$E$3="大企業",IF(基本情報入力シート!$E$4*U77&gt;=$T$256*N77,$T$256*N77,基本情報入力シート!$E$4*U77),IF(基本情報入力シート!$E$4*U77&gt;=$T$257*N77,$T$257*N77,基本情報入力シート!$E$4*U77))))</f>
        <v/>
      </c>
    </row>
    <row r="78" spans="1:22" s="660" customFormat="1" hidden="1">
      <c r="A78" s="663">
        <f t="shared" si="3"/>
        <v>75</v>
      </c>
      <c r="B78" s="623"/>
      <c r="C78" s="624"/>
      <c r="D78" s="627"/>
      <c r="E78" s="628"/>
      <c r="F78" s="627"/>
      <c r="G78" s="619"/>
      <c r="H78" s="637" t="str">
        <f t="shared" si="36"/>
        <v/>
      </c>
      <c r="I78" s="631"/>
      <c r="J78" s="658" t="s">
        <v>874</v>
      </c>
      <c r="K78" s="659" t="str">
        <f t="shared" si="34"/>
        <v>設備75</v>
      </c>
      <c r="L78" s="633"/>
      <c r="M78" s="620"/>
      <c r="N78" s="635"/>
      <c r="O78" s="643" t="str">
        <f t="shared" si="31"/>
        <v/>
      </c>
      <c r="P78" s="644" t="str">
        <f t="shared" si="32"/>
        <v/>
      </c>
      <c r="Q78" s="644" t="str">
        <f>IF(N78="","",IF(基本情報入力シート!$E$3="大企業","対象外",SUMIFS($H:$H,$C:$C,$T$249,$B:$B,K78)))</f>
        <v/>
      </c>
      <c r="R78" s="644" t="str">
        <f t="shared" si="33"/>
        <v/>
      </c>
      <c r="S78" s="645" t="str">
        <f t="shared" si="35"/>
        <v/>
      </c>
      <c r="T78" s="646" t="str">
        <f t="shared" si="26"/>
        <v/>
      </c>
      <c r="U78" s="647" t="str">
        <f t="shared" si="27"/>
        <v/>
      </c>
      <c r="V78" s="647" t="str">
        <f>IF(N78="","",IF(N78=0,"",IF(基本情報入力シート!$E$3="大企業",IF(基本情報入力シート!$E$4*U78&gt;=$T$256*N78,$T$256*N78,基本情報入力シート!$E$4*U78),IF(基本情報入力シート!$E$4*U78&gt;=$T$257*N78,$T$257*N78,基本情報入力シート!$E$4*U78))))</f>
        <v/>
      </c>
    </row>
    <row r="79" spans="1:22" s="660" customFormat="1" hidden="1">
      <c r="A79" s="663">
        <f t="shared" si="3"/>
        <v>76</v>
      </c>
      <c r="B79" s="623"/>
      <c r="C79" s="624"/>
      <c r="D79" s="627"/>
      <c r="E79" s="628"/>
      <c r="F79" s="627"/>
      <c r="G79" s="619"/>
      <c r="H79" s="637" t="str">
        <f t="shared" si="36"/>
        <v/>
      </c>
      <c r="I79" s="631"/>
      <c r="J79" s="658" t="s">
        <v>874</v>
      </c>
      <c r="K79" s="659" t="str">
        <f t="shared" si="34"/>
        <v>設備76</v>
      </c>
      <c r="L79" s="633"/>
      <c r="M79" s="620"/>
      <c r="N79" s="635"/>
      <c r="O79" s="643" t="str">
        <f t="shared" si="31"/>
        <v/>
      </c>
      <c r="P79" s="644" t="str">
        <f t="shared" si="32"/>
        <v/>
      </c>
      <c r="Q79" s="644" t="str">
        <f>IF(N79="","",IF(基本情報入力シート!$E$3="大企業","対象外",SUMIFS($H:$H,$C:$C,$T$249,$B:$B,K79)))</f>
        <v/>
      </c>
      <c r="R79" s="644" t="str">
        <f t="shared" si="33"/>
        <v/>
      </c>
      <c r="S79" s="645" t="str">
        <f t="shared" si="35"/>
        <v/>
      </c>
      <c r="T79" s="646" t="str">
        <f t="shared" si="26"/>
        <v/>
      </c>
      <c r="U79" s="647" t="str">
        <f t="shared" si="27"/>
        <v/>
      </c>
      <c r="V79" s="647" t="str">
        <f>IF(N79="","",IF(N79=0,"",IF(基本情報入力シート!$E$3="大企業",IF(基本情報入力シート!$E$4*U79&gt;=$T$256*N79,$T$256*N79,基本情報入力シート!$E$4*U79),IF(基本情報入力シート!$E$4*U79&gt;=$T$257*N79,$T$257*N79,基本情報入力シート!$E$4*U79))))</f>
        <v/>
      </c>
    </row>
    <row r="80" spans="1:22" s="660" customFormat="1" hidden="1">
      <c r="A80" s="663">
        <f t="shared" si="3"/>
        <v>77</v>
      </c>
      <c r="B80" s="623"/>
      <c r="C80" s="624"/>
      <c r="D80" s="627"/>
      <c r="E80" s="628"/>
      <c r="F80" s="627"/>
      <c r="G80" s="619"/>
      <c r="H80" s="637" t="str">
        <f t="shared" si="36"/>
        <v/>
      </c>
      <c r="I80" s="631"/>
      <c r="J80" s="658" t="s">
        <v>874</v>
      </c>
      <c r="K80" s="659" t="str">
        <f t="shared" si="34"/>
        <v>設備77</v>
      </c>
      <c r="L80" s="633"/>
      <c r="M80" s="620"/>
      <c r="N80" s="635"/>
      <c r="O80" s="643" t="str">
        <f t="shared" si="31"/>
        <v/>
      </c>
      <c r="P80" s="644" t="str">
        <f t="shared" si="32"/>
        <v/>
      </c>
      <c r="Q80" s="644" t="str">
        <f>IF(N80="","",IF(基本情報入力シート!$E$3="大企業","対象外",SUMIFS($H:$H,$C:$C,$T$249,$B:$B,K80)))</f>
        <v/>
      </c>
      <c r="R80" s="644" t="str">
        <f t="shared" si="33"/>
        <v/>
      </c>
      <c r="S80" s="645" t="str">
        <f t="shared" si="35"/>
        <v/>
      </c>
      <c r="T80" s="646" t="str">
        <f t="shared" si="26"/>
        <v/>
      </c>
      <c r="U80" s="647" t="str">
        <f t="shared" si="27"/>
        <v/>
      </c>
      <c r="V80" s="647" t="str">
        <f>IF(N80="","",IF(N80=0,"",IF(基本情報入力シート!$E$3="大企業",IF(基本情報入力シート!$E$4*U80&gt;=$T$256*N80,$T$256*N80,基本情報入力シート!$E$4*U80),IF(基本情報入力シート!$E$4*U80&gt;=$T$257*N80,$T$257*N80,基本情報入力シート!$E$4*U80))))</f>
        <v/>
      </c>
    </row>
    <row r="81" spans="1:22" s="660" customFormat="1" hidden="1">
      <c r="A81" s="663">
        <f t="shared" si="3"/>
        <v>78</v>
      </c>
      <c r="B81" s="623"/>
      <c r="C81" s="624"/>
      <c r="D81" s="627"/>
      <c r="E81" s="628"/>
      <c r="F81" s="627"/>
      <c r="G81" s="619"/>
      <c r="H81" s="637" t="str">
        <f t="shared" si="36"/>
        <v/>
      </c>
      <c r="I81" s="631"/>
      <c r="J81" s="658" t="s">
        <v>874</v>
      </c>
      <c r="K81" s="659" t="str">
        <f t="shared" si="34"/>
        <v>設備78</v>
      </c>
      <c r="L81" s="633"/>
      <c r="M81" s="620"/>
      <c r="N81" s="635"/>
      <c r="O81" s="643" t="str">
        <f t="shared" si="31"/>
        <v/>
      </c>
      <c r="P81" s="644" t="str">
        <f t="shared" si="32"/>
        <v/>
      </c>
      <c r="Q81" s="644" t="str">
        <f>IF(N81="","",IF(基本情報入力シート!$E$3="大企業","対象外",SUMIFS($H:$H,$C:$C,$T$249,$B:$B,K81)))</f>
        <v/>
      </c>
      <c r="R81" s="644" t="str">
        <f t="shared" si="33"/>
        <v/>
      </c>
      <c r="S81" s="645" t="str">
        <f t="shared" si="35"/>
        <v/>
      </c>
      <c r="T81" s="646" t="str">
        <f t="shared" si="26"/>
        <v/>
      </c>
      <c r="U81" s="647" t="str">
        <f t="shared" si="27"/>
        <v/>
      </c>
      <c r="V81" s="647" t="str">
        <f>IF(N81="","",IF(N81=0,"",IF(基本情報入力シート!$E$3="大企業",IF(基本情報入力シート!$E$4*U81&gt;=$T$256*N81,$T$256*N81,基本情報入力シート!$E$4*U81),IF(基本情報入力シート!$E$4*U81&gt;=$T$257*N81,$T$257*N81,基本情報入力シート!$E$4*U81))))</f>
        <v/>
      </c>
    </row>
    <row r="82" spans="1:22" s="660" customFormat="1" hidden="1">
      <c r="A82" s="663">
        <f t="shared" si="3"/>
        <v>79</v>
      </c>
      <c r="B82" s="623"/>
      <c r="C82" s="624"/>
      <c r="D82" s="627"/>
      <c r="E82" s="628"/>
      <c r="F82" s="627"/>
      <c r="G82" s="619"/>
      <c r="H82" s="637" t="str">
        <f>IF(E82="","",E82*F82)</f>
        <v/>
      </c>
      <c r="I82" s="631"/>
      <c r="J82" s="658" t="s">
        <v>874</v>
      </c>
      <c r="K82" s="659" t="str">
        <f t="shared" si="34"/>
        <v>設備79</v>
      </c>
      <c r="L82" s="633"/>
      <c r="M82" s="620"/>
      <c r="N82" s="635"/>
      <c r="O82" s="643" t="str">
        <f t="shared" si="31"/>
        <v/>
      </c>
      <c r="P82" s="644" t="str">
        <f t="shared" si="32"/>
        <v/>
      </c>
      <c r="Q82" s="644" t="str">
        <f>IF(N82="","",IF(基本情報入力シート!$E$3="大企業","対象外",SUMIFS($H:$H,$C:$C,$T$249,$B:$B,K82)))</f>
        <v/>
      </c>
      <c r="R82" s="644" t="str">
        <f t="shared" si="33"/>
        <v/>
      </c>
      <c r="S82" s="645" t="str">
        <f t="shared" si="35"/>
        <v/>
      </c>
      <c r="T82" s="646" t="str">
        <f t="shared" si="26"/>
        <v/>
      </c>
      <c r="U82" s="647" t="str">
        <f t="shared" si="27"/>
        <v/>
      </c>
      <c r="V82" s="647" t="str">
        <f>IF(N82="","",IF(N82=0,"",IF(基本情報入力シート!$E$3="大企業",IF(基本情報入力シート!$E$4*U82&gt;=$T$256*N82,$T$256*N82,基本情報入力シート!$E$4*U82),IF(基本情報入力シート!$E$4*U82&gt;=$T$257*N82,$T$257*N82,基本情報入力シート!$E$4*U82))))</f>
        <v/>
      </c>
    </row>
    <row r="83" spans="1:22" s="660" customFormat="1" hidden="1">
      <c r="A83" s="663">
        <f t="shared" si="3"/>
        <v>80</v>
      </c>
      <c r="B83" s="623"/>
      <c r="C83" s="624"/>
      <c r="D83" s="627"/>
      <c r="E83" s="628"/>
      <c r="F83" s="627"/>
      <c r="G83" s="619"/>
      <c r="H83" s="637" t="str">
        <f t="shared" ref="H83" si="37">IF(E83="","",E83*F83)</f>
        <v/>
      </c>
      <c r="I83" s="631"/>
      <c r="J83" s="658" t="s">
        <v>874</v>
      </c>
      <c r="K83" s="659" t="str">
        <f t="shared" si="34"/>
        <v>設備80</v>
      </c>
      <c r="L83" s="633"/>
      <c r="M83" s="620"/>
      <c r="N83" s="635"/>
      <c r="O83" s="643" t="str">
        <f t="shared" si="31"/>
        <v/>
      </c>
      <c r="P83" s="644" t="str">
        <f t="shared" si="32"/>
        <v/>
      </c>
      <c r="Q83" s="644" t="str">
        <f>IF(N83="","",IF(基本情報入力シート!$E$3="大企業","対象外",SUMIFS($H:$H,$C:$C,$T$249,$B:$B,K83)))</f>
        <v/>
      </c>
      <c r="R83" s="644" t="str">
        <f t="shared" si="33"/>
        <v/>
      </c>
      <c r="S83" s="645" t="str">
        <f t="shared" si="35"/>
        <v/>
      </c>
      <c r="T83" s="646" t="str">
        <f t="shared" si="26"/>
        <v/>
      </c>
      <c r="U83" s="647" t="str">
        <f t="shared" si="27"/>
        <v/>
      </c>
      <c r="V83" s="647" t="str">
        <f>IF(N83="","",IF(N83=0,"",IF(基本情報入力シート!$E$3="大企業",IF(基本情報入力シート!$E$4*U83&gt;=$T$256*N83,$T$256*N83,基本情報入力シート!$E$4*U83),IF(基本情報入力シート!$E$4*U83&gt;=$T$257*N83,$T$257*N83,基本情報入力シート!$E$4*U83))))</f>
        <v/>
      </c>
    </row>
    <row r="84" spans="1:22" s="660" customFormat="1" hidden="1">
      <c r="A84" s="663">
        <f t="shared" si="3"/>
        <v>81</v>
      </c>
      <c r="B84" s="623"/>
      <c r="C84" s="624"/>
      <c r="D84" s="627"/>
      <c r="E84" s="628"/>
      <c r="F84" s="627"/>
      <c r="G84" s="619"/>
      <c r="H84" s="637" t="str">
        <f>IF(E84="","",E84*F84)</f>
        <v/>
      </c>
      <c r="I84" s="631"/>
      <c r="J84" s="658" t="s">
        <v>874</v>
      </c>
      <c r="K84" s="659" t="str">
        <f t="shared" si="34"/>
        <v>設備81</v>
      </c>
      <c r="L84" s="633"/>
      <c r="M84" s="620"/>
      <c r="N84" s="635"/>
      <c r="O84" s="643" t="str">
        <f t="shared" si="31"/>
        <v/>
      </c>
      <c r="P84" s="644" t="str">
        <f t="shared" si="32"/>
        <v/>
      </c>
      <c r="Q84" s="644" t="str">
        <f>IF(N84="","",IF(基本情報入力シート!$E$3="大企業","対象外",SUMIFS($H:$H,$C:$C,$T$249,$B:$B,K84)))</f>
        <v/>
      </c>
      <c r="R84" s="644" t="str">
        <f t="shared" si="33"/>
        <v/>
      </c>
      <c r="S84" s="645" t="str">
        <f t="shared" si="35"/>
        <v/>
      </c>
      <c r="T84" s="646" t="str">
        <f t="shared" si="26"/>
        <v/>
      </c>
      <c r="U84" s="647" t="str">
        <f t="shared" si="27"/>
        <v/>
      </c>
      <c r="V84" s="647" t="str">
        <f>IF(N84="","",IF(N84=0,"",IF(基本情報入力シート!$E$3="大企業",IF(基本情報入力シート!$E$4*U84&gt;=$T$256*N84,$T$256*N84,基本情報入力シート!$E$4*U84),IF(基本情報入力シート!$E$4*U84&gt;=$T$257*N84,$T$257*N84,基本情報入力シート!$E$4*U84))))</f>
        <v/>
      </c>
    </row>
    <row r="85" spans="1:22" s="660" customFormat="1" hidden="1">
      <c r="A85" s="663">
        <f t="shared" si="3"/>
        <v>82</v>
      </c>
      <c r="B85" s="623"/>
      <c r="C85" s="624"/>
      <c r="D85" s="627"/>
      <c r="E85" s="628"/>
      <c r="F85" s="627"/>
      <c r="G85" s="619"/>
      <c r="H85" s="637" t="str">
        <f>IF(E85="","",E85*F85)</f>
        <v/>
      </c>
      <c r="I85" s="631"/>
      <c r="J85" s="658" t="s">
        <v>874</v>
      </c>
      <c r="K85" s="659" t="str">
        <f t="shared" si="34"/>
        <v>設備82</v>
      </c>
      <c r="L85" s="633"/>
      <c r="M85" s="620"/>
      <c r="N85" s="635"/>
      <c r="O85" s="643" t="str">
        <f t="shared" si="31"/>
        <v/>
      </c>
      <c r="P85" s="644" t="str">
        <f t="shared" si="32"/>
        <v/>
      </c>
      <c r="Q85" s="644" t="str">
        <f>IF(N85="","",IF(基本情報入力シート!$E$3="大企業","対象外",SUMIFS($H:$H,$C:$C,$T$249,$B:$B,K85)))</f>
        <v/>
      </c>
      <c r="R85" s="644" t="str">
        <f t="shared" si="33"/>
        <v/>
      </c>
      <c r="S85" s="645" t="str">
        <f t="shared" si="35"/>
        <v/>
      </c>
      <c r="T85" s="646" t="str">
        <f t="shared" si="26"/>
        <v/>
      </c>
      <c r="U85" s="647" t="str">
        <f t="shared" si="27"/>
        <v/>
      </c>
      <c r="V85" s="647" t="str">
        <f>IF(N85="","",IF(N85=0,"",IF(基本情報入力シート!$E$3="大企業",IF(基本情報入力シート!$E$4*U85&gt;=$T$256*N85,$T$256*N85,基本情報入力シート!$E$4*U85),IF(基本情報入力シート!$E$4*U85&gt;=$T$257*N85,$T$257*N85,基本情報入力シート!$E$4*U85))))</f>
        <v/>
      </c>
    </row>
    <row r="86" spans="1:22" s="660" customFormat="1" hidden="1">
      <c r="A86" s="663">
        <f t="shared" si="3"/>
        <v>83</v>
      </c>
      <c r="B86" s="623"/>
      <c r="C86" s="624"/>
      <c r="D86" s="627"/>
      <c r="E86" s="628"/>
      <c r="F86" s="627"/>
      <c r="G86" s="619"/>
      <c r="H86" s="637" t="str">
        <f t="shared" ref="H86:H88" si="38">IF(E86="","",E86*F86)</f>
        <v/>
      </c>
      <c r="I86" s="631"/>
      <c r="J86" s="658" t="s">
        <v>874</v>
      </c>
      <c r="K86" s="659" t="str">
        <f t="shared" si="34"/>
        <v>設備83</v>
      </c>
      <c r="L86" s="633"/>
      <c r="M86" s="620"/>
      <c r="N86" s="635"/>
      <c r="O86" s="643" t="str">
        <f t="shared" si="31"/>
        <v/>
      </c>
      <c r="P86" s="644" t="str">
        <f t="shared" si="32"/>
        <v/>
      </c>
      <c r="Q86" s="644" t="str">
        <f>IF(N86="","",IF(基本情報入力シート!$E$3="大企業","対象外",SUMIFS($H:$H,$C:$C,$T$249,$B:$B,K86)))</f>
        <v/>
      </c>
      <c r="R86" s="644" t="str">
        <f t="shared" si="33"/>
        <v/>
      </c>
      <c r="S86" s="645" t="str">
        <f t="shared" si="35"/>
        <v/>
      </c>
      <c r="T86" s="646" t="str">
        <f t="shared" si="26"/>
        <v/>
      </c>
      <c r="U86" s="647" t="str">
        <f t="shared" si="27"/>
        <v/>
      </c>
      <c r="V86" s="647" t="str">
        <f>IF(N86="","",IF(N86=0,"",IF(基本情報入力シート!$E$3="大企業",IF(基本情報入力シート!$E$4*U86&gt;=$T$256*N86,$T$256*N86,基本情報入力シート!$E$4*U86),IF(基本情報入力シート!$E$4*U86&gt;=$T$257*N86,$T$257*N86,基本情報入力シート!$E$4*U86))))</f>
        <v/>
      </c>
    </row>
    <row r="87" spans="1:22" s="660" customFormat="1" hidden="1">
      <c r="A87" s="663">
        <f t="shared" si="3"/>
        <v>84</v>
      </c>
      <c r="B87" s="623"/>
      <c r="C87" s="624"/>
      <c r="D87" s="627"/>
      <c r="E87" s="628"/>
      <c r="F87" s="627"/>
      <c r="G87" s="619"/>
      <c r="H87" s="637" t="str">
        <f t="shared" si="38"/>
        <v/>
      </c>
      <c r="I87" s="631"/>
      <c r="J87" s="658" t="s">
        <v>874</v>
      </c>
      <c r="K87" s="659" t="str">
        <f t="shared" si="34"/>
        <v>設備84</v>
      </c>
      <c r="L87" s="633"/>
      <c r="M87" s="620"/>
      <c r="N87" s="635"/>
      <c r="O87" s="643" t="str">
        <f t="shared" si="31"/>
        <v/>
      </c>
      <c r="P87" s="644" t="str">
        <f t="shared" si="32"/>
        <v/>
      </c>
      <c r="Q87" s="644" t="str">
        <f>IF(N87="","",IF(基本情報入力シート!$E$3="大企業","対象外",SUMIFS($H:$H,$C:$C,$T$249,$B:$B,K87)))</f>
        <v/>
      </c>
      <c r="R87" s="644" t="str">
        <f t="shared" si="33"/>
        <v/>
      </c>
      <c r="S87" s="645" t="str">
        <f t="shared" si="35"/>
        <v/>
      </c>
      <c r="T87" s="646" t="str">
        <f t="shared" si="26"/>
        <v/>
      </c>
      <c r="U87" s="647" t="str">
        <f t="shared" si="27"/>
        <v/>
      </c>
      <c r="V87" s="647" t="str">
        <f>IF(N87="","",IF(N87=0,"",IF(基本情報入力シート!$E$3="大企業",IF(基本情報入力シート!$E$4*U87&gt;=$T$256*N87,$T$256*N87,基本情報入力シート!$E$4*U87),IF(基本情報入力シート!$E$4*U87&gt;=$T$257*N87,$T$257*N87,基本情報入力シート!$E$4*U87))))</f>
        <v/>
      </c>
    </row>
    <row r="88" spans="1:22" s="660" customFormat="1" hidden="1">
      <c r="A88" s="663">
        <f t="shared" si="3"/>
        <v>85</v>
      </c>
      <c r="B88" s="623"/>
      <c r="C88" s="624"/>
      <c r="D88" s="627"/>
      <c r="E88" s="628"/>
      <c r="F88" s="627"/>
      <c r="G88" s="619"/>
      <c r="H88" s="637" t="str">
        <f t="shared" si="38"/>
        <v/>
      </c>
      <c r="I88" s="631"/>
      <c r="J88" s="658" t="s">
        <v>874</v>
      </c>
      <c r="K88" s="659" t="str">
        <f t="shared" si="34"/>
        <v>設備85</v>
      </c>
      <c r="L88" s="633"/>
      <c r="M88" s="620"/>
      <c r="N88" s="635"/>
      <c r="O88" s="643" t="str">
        <f t="shared" si="31"/>
        <v/>
      </c>
      <c r="P88" s="644" t="str">
        <f t="shared" si="32"/>
        <v/>
      </c>
      <c r="Q88" s="644" t="str">
        <f>IF(N88="","",IF(基本情報入力シート!$E$3="大企業","対象外",SUMIFS($H:$H,$C:$C,$T$249,$B:$B,K88)))</f>
        <v/>
      </c>
      <c r="R88" s="644" t="str">
        <f t="shared" si="33"/>
        <v/>
      </c>
      <c r="S88" s="645" t="str">
        <f t="shared" si="35"/>
        <v/>
      </c>
      <c r="T88" s="646" t="str">
        <f t="shared" si="26"/>
        <v/>
      </c>
      <c r="U88" s="647" t="str">
        <f t="shared" si="27"/>
        <v/>
      </c>
      <c r="V88" s="647" t="str">
        <f>IF(N88="","",IF(N88=0,"",IF(基本情報入力シート!$E$3="大企業",IF(基本情報入力シート!$E$4*U88&gt;=$T$256*N88,$T$256*N88,基本情報入力シート!$E$4*U88),IF(基本情報入力シート!$E$4*U88&gt;=$T$257*N88,$T$257*N88,基本情報入力シート!$E$4*U88))))</f>
        <v/>
      </c>
    </row>
    <row r="89" spans="1:22" s="660" customFormat="1" hidden="1">
      <c r="A89" s="663">
        <f t="shared" ref="A89:A203" si="39">ROW()-3</f>
        <v>86</v>
      </c>
      <c r="B89" s="623"/>
      <c r="C89" s="624"/>
      <c r="D89" s="627"/>
      <c r="E89" s="628"/>
      <c r="F89" s="627"/>
      <c r="G89" s="619"/>
      <c r="H89" s="637" t="str">
        <f t="shared" ref="H89:H116" si="40">IF(E89="","",E89*F89)</f>
        <v/>
      </c>
      <c r="I89" s="630"/>
      <c r="J89" s="658" t="s">
        <v>874</v>
      </c>
      <c r="K89" s="659" t="str">
        <f t="shared" si="34"/>
        <v>設備86</v>
      </c>
      <c r="L89" s="633"/>
      <c r="M89" s="620"/>
      <c r="N89" s="635"/>
      <c r="O89" s="643" t="str">
        <f t="shared" si="31"/>
        <v/>
      </c>
      <c r="P89" s="644" t="str">
        <f t="shared" si="32"/>
        <v/>
      </c>
      <c r="Q89" s="644" t="str">
        <f>IF(N89="","",IF(基本情報入力シート!$E$3="大企業","対象外",SUMIFS($H:$H,$C:$C,$T$249,$B:$B,K89)))</f>
        <v/>
      </c>
      <c r="R89" s="644" t="str">
        <f t="shared" si="33"/>
        <v/>
      </c>
      <c r="S89" s="645" t="str">
        <f t="shared" si="35"/>
        <v/>
      </c>
      <c r="T89" s="646" t="str">
        <f>IF(N89="","",SUM(O89:S89))</f>
        <v/>
      </c>
      <c r="U89" s="647" t="str">
        <f>IF(N89="","",SUM(O89:R89))</f>
        <v/>
      </c>
      <c r="V89" s="647" t="str">
        <f>IF(N89="","",IF(N89=0,"",IF(基本情報入力シート!$E$3="大企業",IF(基本情報入力シート!$E$4*U89&gt;=$T$256*N89,$T$256*N89,基本情報入力シート!$E$4*U89),IF(基本情報入力シート!$E$4*U89&gt;=$T$257*N89,$T$257*N89,基本情報入力シート!$E$4*U89))))</f>
        <v/>
      </c>
    </row>
    <row r="90" spans="1:22" s="660" customFormat="1" hidden="1">
      <c r="A90" s="663">
        <f t="shared" si="39"/>
        <v>87</v>
      </c>
      <c r="B90" s="623"/>
      <c r="C90" s="624"/>
      <c r="D90" s="627"/>
      <c r="E90" s="628"/>
      <c r="F90" s="627"/>
      <c r="G90" s="619"/>
      <c r="H90" s="637" t="str">
        <f>IF(E90="","",E90*F90)</f>
        <v/>
      </c>
      <c r="I90" s="630"/>
      <c r="J90" s="658" t="s">
        <v>874</v>
      </c>
      <c r="K90" s="659" t="str">
        <f t="shared" si="34"/>
        <v>設備87</v>
      </c>
      <c r="L90" s="633"/>
      <c r="M90" s="620"/>
      <c r="N90" s="635"/>
      <c r="O90" s="643" t="str">
        <f t="shared" si="31"/>
        <v/>
      </c>
      <c r="P90" s="644" t="str">
        <f t="shared" si="32"/>
        <v/>
      </c>
      <c r="Q90" s="644" t="str">
        <f>IF(N90="","",IF(基本情報入力シート!$E$3="大企業","対象外",SUMIFS($H:$H,$C:$C,$T$249,$B:$B,K90)))</f>
        <v/>
      </c>
      <c r="R90" s="644" t="str">
        <f t="shared" si="33"/>
        <v/>
      </c>
      <c r="S90" s="645" t="str">
        <f t="shared" si="35"/>
        <v/>
      </c>
      <c r="T90" s="646" t="str">
        <f t="shared" ref="T90:T95" si="41">IF(N90="","",SUM(O90:S90))</f>
        <v/>
      </c>
      <c r="U90" s="647" t="str">
        <f t="shared" ref="U90:U95" si="42">IF(N90="","",SUM(O90:R90))</f>
        <v/>
      </c>
      <c r="V90" s="647" t="str">
        <f>IF(N90="","",IF(N90=0,"",IF(基本情報入力シート!$E$3="大企業",IF(基本情報入力シート!$E$4*U90&gt;=$T$256*N90,$T$256*N90,基本情報入力シート!$E$4*U90),IF(基本情報入力シート!$E$4*U90&gt;=$T$257*N90,$T$257*N90,基本情報入力シート!$E$4*U90))))</f>
        <v/>
      </c>
    </row>
    <row r="91" spans="1:22" s="660" customFormat="1" hidden="1">
      <c r="A91" s="663">
        <f t="shared" si="39"/>
        <v>88</v>
      </c>
      <c r="B91" s="623"/>
      <c r="C91" s="624"/>
      <c r="D91" s="627"/>
      <c r="E91" s="628"/>
      <c r="F91" s="627"/>
      <c r="G91" s="619"/>
      <c r="H91" s="637" t="str">
        <f t="shared" si="40"/>
        <v/>
      </c>
      <c r="I91" s="630"/>
      <c r="J91" s="658" t="s">
        <v>874</v>
      </c>
      <c r="K91" s="659" t="str">
        <f t="shared" si="34"/>
        <v>設備88</v>
      </c>
      <c r="L91" s="633"/>
      <c r="M91" s="620"/>
      <c r="N91" s="635"/>
      <c r="O91" s="643" t="str">
        <f t="shared" si="31"/>
        <v/>
      </c>
      <c r="P91" s="644" t="str">
        <f t="shared" si="32"/>
        <v/>
      </c>
      <c r="Q91" s="644" t="str">
        <f>IF(N91="","",IF(基本情報入力シート!$E$3="大企業","対象外",SUMIFS($H:$H,$C:$C,$T$249,$B:$B,K91)))</f>
        <v/>
      </c>
      <c r="R91" s="644" t="str">
        <f t="shared" si="33"/>
        <v/>
      </c>
      <c r="S91" s="645" t="str">
        <f t="shared" si="35"/>
        <v/>
      </c>
      <c r="T91" s="646" t="str">
        <f t="shared" si="41"/>
        <v/>
      </c>
      <c r="U91" s="647" t="str">
        <f t="shared" si="42"/>
        <v/>
      </c>
      <c r="V91" s="647" t="str">
        <f>IF(N91="","",IF(N91=0,"",IF(基本情報入力シート!$E$3="大企業",IF(基本情報入力シート!$E$4*U91&gt;=$T$256*N91,$T$256*N91,基本情報入力シート!$E$4*U91),IF(基本情報入力シート!$E$4*U91&gt;=$T$257*N91,$T$257*N91,基本情報入力シート!$E$4*U91))))</f>
        <v/>
      </c>
    </row>
    <row r="92" spans="1:22" s="660" customFormat="1" hidden="1">
      <c r="A92" s="663">
        <f t="shared" si="39"/>
        <v>89</v>
      </c>
      <c r="B92" s="623"/>
      <c r="C92" s="624"/>
      <c r="D92" s="627"/>
      <c r="E92" s="628"/>
      <c r="F92" s="627"/>
      <c r="G92" s="619"/>
      <c r="H92" s="637" t="str">
        <f t="shared" si="40"/>
        <v/>
      </c>
      <c r="I92" s="630"/>
      <c r="J92" s="658" t="s">
        <v>874</v>
      </c>
      <c r="K92" s="659" t="str">
        <f t="shared" si="34"/>
        <v>設備89</v>
      </c>
      <c r="L92" s="633"/>
      <c r="M92" s="620"/>
      <c r="N92" s="635"/>
      <c r="O92" s="643" t="str">
        <f t="shared" si="31"/>
        <v/>
      </c>
      <c r="P92" s="644" t="str">
        <f t="shared" si="32"/>
        <v/>
      </c>
      <c r="Q92" s="644" t="str">
        <f>IF(N92="","",IF(基本情報入力シート!$E$3="大企業","対象外",SUMIFS($H:$H,$C:$C,$T$249,$B:$B,K92)))</f>
        <v/>
      </c>
      <c r="R92" s="644" t="str">
        <f t="shared" si="33"/>
        <v/>
      </c>
      <c r="S92" s="645" t="str">
        <f t="shared" si="35"/>
        <v/>
      </c>
      <c r="T92" s="646" t="str">
        <f t="shared" si="41"/>
        <v/>
      </c>
      <c r="U92" s="647" t="str">
        <f t="shared" si="42"/>
        <v/>
      </c>
      <c r="V92" s="647" t="str">
        <f>IF(N92="","",IF(N92=0,"",IF(基本情報入力シート!$E$3="大企業",IF(基本情報入力シート!$E$4*U92&gt;=$T$256*N92,$T$256*N92,基本情報入力シート!$E$4*U92),IF(基本情報入力シート!$E$4*U92&gt;=$T$257*N92,$T$257*N92,基本情報入力シート!$E$4*U92))))</f>
        <v/>
      </c>
    </row>
    <row r="93" spans="1:22" s="660" customFormat="1" hidden="1">
      <c r="A93" s="663">
        <f t="shared" si="39"/>
        <v>90</v>
      </c>
      <c r="B93" s="623"/>
      <c r="C93" s="624"/>
      <c r="D93" s="627"/>
      <c r="E93" s="628"/>
      <c r="F93" s="627"/>
      <c r="G93" s="619"/>
      <c r="H93" s="637" t="str">
        <f>IF(E93="","",E93*F93)</f>
        <v/>
      </c>
      <c r="I93" s="630"/>
      <c r="J93" s="658" t="s">
        <v>874</v>
      </c>
      <c r="K93" s="659" t="str">
        <f t="shared" si="34"/>
        <v>設備90</v>
      </c>
      <c r="L93" s="633"/>
      <c r="M93" s="620"/>
      <c r="N93" s="635"/>
      <c r="O93" s="643" t="str">
        <f t="shared" si="31"/>
        <v/>
      </c>
      <c r="P93" s="644" t="str">
        <f t="shared" si="32"/>
        <v/>
      </c>
      <c r="Q93" s="644" t="str">
        <f>IF(N93="","",IF(基本情報入力シート!$E$3="大企業","対象外",SUMIFS($H:$H,$C:$C,$T$249,$B:$B,K93)))</f>
        <v/>
      </c>
      <c r="R93" s="644" t="str">
        <f t="shared" si="33"/>
        <v/>
      </c>
      <c r="S93" s="645" t="str">
        <f t="shared" si="35"/>
        <v/>
      </c>
      <c r="T93" s="646" t="str">
        <f t="shared" si="41"/>
        <v/>
      </c>
      <c r="U93" s="647" t="str">
        <f t="shared" si="42"/>
        <v/>
      </c>
      <c r="V93" s="647" t="str">
        <f>IF(N93="","",IF(N93=0,"",IF(基本情報入力シート!$E$3="大企業",IF(基本情報入力シート!$E$4*U93&gt;=$T$256*N93,$T$256*N93,基本情報入力シート!$E$4*U93),IF(基本情報入力シート!$E$4*U93&gt;=$T$257*N93,$T$257*N93,基本情報入力シート!$E$4*U93))))</f>
        <v/>
      </c>
    </row>
    <row r="94" spans="1:22" s="660" customFormat="1" hidden="1">
      <c r="A94" s="663">
        <f t="shared" si="39"/>
        <v>91</v>
      </c>
      <c r="B94" s="623"/>
      <c r="C94" s="624"/>
      <c r="D94" s="627"/>
      <c r="E94" s="628"/>
      <c r="F94" s="627"/>
      <c r="G94" s="619"/>
      <c r="H94" s="637" t="str">
        <f t="shared" si="40"/>
        <v/>
      </c>
      <c r="I94" s="631"/>
      <c r="J94" s="658" t="s">
        <v>874</v>
      </c>
      <c r="K94" s="659" t="str">
        <f t="shared" si="34"/>
        <v>設備91</v>
      </c>
      <c r="L94" s="633"/>
      <c r="M94" s="620"/>
      <c r="N94" s="635"/>
      <c r="O94" s="643" t="str">
        <f t="shared" si="31"/>
        <v/>
      </c>
      <c r="P94" s="644" t="str">
        <f t="shared" si="32"/>
        <v/>
      </c>
      <c r="Q94" s="644" t="str">
        <f>IF(N94="","",IF(基本情報入力シート!$E$3="大企業","対象外",SUMIFS($H:$H,$C:$C,$T$249,$B:$B,K94)))</f>
        <v/>
      </c>
      <c r="R94" s="644" t="str">
        <f t="shared" si="33"/>
        <v/>
      </c>
      <c r="S94" s="645" t="str">
        <f t="shared" si="35"/>
        <v/>
      </c>
      <c r="T94" s="646" t="str">
        <f t="shared" si="41"/>
        <v/>
      </c>
      <c r="U94" s="647" t="str">
        <f t="shared" si="42"/>
        <v/>
      </c>
      <c r="V94" s="647" t="str">
        <f>IF(N94="","",IF(N94=0,"",IF(基本情報入力シート!$E$3="大企業",IF(基本情報入力シート!$E$4*U94&gt;=$T$256*N94,$T$256*N94,基本情報入力シート!$E$4*U94),IF(基本情報入力シート!$E$4*U94&gt;=$T$257*N94,$T$257*N94,基本情報入力シート!$E$4*U94))))</f>
        <v/>
      </c>
    </row>
    <row r="95" spans="1:22" s="660" customFormat="1" hidden="1">
      <c r="A95" s="663">
        <f t="shared" si="39"/>
        <v>92</v>
      </c>
      <c r="B95" s="623"/>
      <c r="C95" s="624"/>
      <c r="D95" s="627"/>
      <c r="E95" s="628"/>
      <c r="F95" s="627"/>
      <c r="G95" s="619"/>
      <c r="H95" s="637" t="str">
        <f>IF(E95="","",E95*F95)</f>
        <v/>
      </c>
      <c r="I95" s="631"/>
      <c r="J95" s="658" t="s">
        <v>874</v>
      </c>
      <c r="K95" s="659" t="str">
        <f t="shared" si="34"/>
        <v>設備92</v>
      </c>
      <c r="L95" s="633"/>
      <c r="M95" s="620"/>
      <c r="N95" s="635"/>
      <c r="O95" s="643" t="str">
        <f t="shared" si="31"/>
        <v/>
      </c>
      <c r="P95" s="644" t="str">
        <f t="shared" si="32"/>
        <v/>
      </c>
      <c r="Q95" s="644" t="str">
        <f>IF(N95="","",IF(基本情報入力シート!$E$3="大企業","対象外",SUMIFS($H:$H,$C:$C,$T$249,$B:$B,K95)))</f>
        <v/>
      </c>
      <c r="R95" s="644" t="str">
        <f t="shared" si="33"/>
        <v/>
      </c>
      <c r="S95" s="645" t="str">
        <f t="shared" si="35"/>
        <v/>
      </c>
      <c r="T95" s="646" t="str">
        <f t="shared" si="41"/>
        <v/>
      </c>
      <c r="U95" s="647" t="str">
        <f t="shared" si="42"/>
        <v/>
      </c>
      <c r="V95" s="647" t="str">
        <f>IF(N95="","",IF(N95=0,"",IF(基本情報入力シート!$E$3="大企業",IF(基本情報入力シート!$E$4*U95&gt;=$T$256*N95,$T$256*N95,基本情報入力シート!$E$4*U95),IF(基本情報入力シート!$E$4*U95&gt;=$T$257*N95,$T$257*N95,基本情報入力シート!$E$4*U95))))</f>
        <v/>
      </c>
    </row>
    <row r="96" spans="1:22" s="660" customFormat="1" hidden="1">
      <c r="A96" s="663">
        <f t="shared" si="39"/>
        <v>93</v>
      </c>
      <c r="B96" s="623"/>
      <c r="C96" s="624"/>
      <c r="D96" s="627"/>
      <c r="E96" s="628"/>
      <c r="F96" s="627"/>
      <c r="G96" s="619"/>
      <c r="H96" s="637" t="str">
        <f t="shared" si="40"/>
        <v/>
      </c>
      <c r="I96" s="631"/>
      <c r="J96" s="658" t="s">
        <v>874</v>
      </c>
      <c r="K96" s="659" t="str">
        <f t="shared" si="34"/>
        <v>設備93</v>
      </c>
      <c r="L96" s="633"/>
      <c r="M96" s="620"/>
      <c r="N96" s="635"/>
      <c r="O96" s="643" t="str">
        <f t="shared" si="31"/>
        <v/>
      </c>
      <c r="P96" s="644" t="str">
        <f t="shared" si="32"/>
        <v/>
      </c>
      <c r="Q96" s="644" t="str">
        <f>IF(N96="","",IF(基本情報入力シート!$E$3="大企業","対象外",SUMIFS($H:$H,$C:$C,$T$249,$B:$B,K96)))</f>
        <v/>
      </c>
      <c r="R96" s="644" t="str">
        <f t="shared" si="33"/>
        <v/>
      </c>
      <c r="S96" s="645" t="str">
        <f t="shared" si="35"/>
        <v/>
      </c>
      <c r="T96" s="646" t="str">
        <f t="shared" ref="T96:T97" si="43">IF(N96="","",SUM(O96:S96))</f>
        <v/>
      </c>
      <c r="U96" s="647" t="str">
        <f t="shared" ref="U96:U97" si="44">IF(N96="","",SUM(O96:R96))</f>
        <v/>
      </c>
      <c r="V96" s="647" t="str">
        <f>IF(N96="","",IF(N96=0,"",IF(基本情報入力シート!$E$3="大企業",IF(基本情報入力シート!$E$4*U96&gt;=$T$256*N96,$T$256*N96,基本情報入力シート!$E$4*U96),IF(基本情報入力シート!$E$4*U96&gt;=$T$257*N96,$T$257*N96,基本情報入力シート!$E$4*U96))))</f>
        <v/>
      </c>
    </row>
    <row r="97" spans="1:22" s="660" customFormat="1" hidden="1">
      <c r="A97" s="663">
        <f t="shared" si="39"/>
        <v>94</v>
      </c>
      <c r="B97" s="623"/>
      <c r="C97" s="624"/>
      <c r="D97" s="627"/>
      <c r="E97" s="628"/>
      <c r="F97" s="627"/>
      <c r="G97" s="619"/>
      <c r="H97" s="637" t="str">
        <f t="shared" si="40"/>
        <v/>
      </c>
      <c r="I97" s="631"/>
      <c r="J97" s="658" t="s">
        <v>874</v>
      </c>
      <c r="K97" s="659" t="str">
        <f t="shared" si="34"/>
        <v>設備94</v>
      </c>
      <c r="L97" s="633"/>
      <c r="M97" s="620"/>
      <c r="N97" s="635"/>
      <c r="O97" s="643" t="str">
        <f t="shared" si="31"/>
        <v/>
      </c>
      <c r="P97" s="644" t="str">
        <f t="shared" si="32"/>
        <v/>
      </c>
      <c r="Q97" s="644" t="str">
        <f>IF(N97="","",IF(基本情報入力シート!$E$3="大企業","対象外",SUMIFS($H:$H,$C:$C,$T$249,$B:$B,K97)))</f>
        <v/>
      </c>
      <c r="R97" s="644" t="str">
        <f t="shared" si="33"/>
        <v/>
      </c>
      <c r="S97" s="645" t="str">
        <f t="shared" si="35"/>
        <v/>
      </c>
      <c r="T97" s="646" t="str">
        <f t="shared" si="43"/>
        <v/>
      </c>
      <c r="U97" s="647" t="str">
        <f t="shared" si="44"/>
        <v/>
      </c>
      <c r="V97" s="647" t="str">
        <f>IF(N97="","",IF(N97=0,"",IF(基本情報入力シート!$E$3="大企業",IF(基本情報入力シート!$E$4*U97&gt;=$T$256*N97,$T$256*N97,基本情報入力シート!$E$4*U97),IF(基本情報入力シート!$E$4*U97&gt;=$T$257*N97,$T$257*N97,基本情報入力シート!$E$4*U97))))</f>
        <v/>
      </c>
    </row>
    <row r="98" spans="1:22" s="660" customFormat="1" hidden="1">
      <c r="A98" s="663">
        <f t="shared" si="39"/>
        <v>95</v>
      </c>
      <c r="B98" s="623"/>
      <c r="C98" s="624"/>
      <c r="D98" s="627"/>
      <c r="E98" s="628"/>
      <c r="F98" s="627"/>
      <c r="G98" s="619"/>
      <c r="H98" s="637" t="str">
        <f t="shared" si="40"/>
        <v/>
      </c>
      <c r="I98" s="631"/>
      <c r="J98" s="658" t="s">
        <v>874</v>
      </c>
      <c r="K98" s="659" t="str">
        <f t="shared" si="34"/>
        <v>設備95</v>
      </c>
      <c r="L98" s="633"/>
      <c r="M98" s="620"/>
      <c r="N98" s="635"/>
      <c r="O98" s="643" t="str">
        <f t="shared" si="31"/>
        <v/>
      </c>
      <c r="P98" s="644" t="str">
        <f t="shared" si="32"/>
        <v/>
      </c>
      <c r="Q98" s="644" t="str">
        <f>IF(N98="","",IF(基本情報入力シート!$E$3="大企業","対象外",SUMIFS($H:$H,$C:$C,$T$249,$B:$B,K98)))</f>
        <v/>
      </c>
      <c r="R98" s="644" t="str">
        <f t="shared" si="33"/>
        <v/>
      </c>
      <c r="S98" s="645" t="str">
        <f t="shared" si="35"/>
        <v/>
      </c>
      <c r="T98" s="646" t="str">
        <f t="shared" ref="T98:T116" si="45">IF(N98="","",SUM(O98:S98))</f>
        <v/>
      </c>
      <c r="U98" s="647" t="str">
        <f t="shared" ref="U98:U116" si="46">IF(N98="","",SUM(O98:R98))</f>
        <v/>
      </c>
      <c r="V98" s="647" t="str">
        <f>IF(N98="","",IF(N98=0,"",IF(基本情報入力シート!$E$3="大企業",IF(基本情報入力シート!$E$4*U98&gt;=$T$256*N98,$T$256*N98,基本情報入力シート!$E$4*U98),IF(基本情報入力シート!$E$4*U98&gt;=$T$257*N98,$T$257*N98,基本情報入力シート!$E$4*U98))))</f>
        <v/>
      </c>
    </row>
    <row r="99" spans="1:22" s="660" customFormat="1" hidden="1">
      <c r="A99" s="663">
        <f t="shared" si="39"/>
        <v>96</v>
      </c>
      <c r="B99" s="623"/>
      <c r="C99" s="624"/>
      <c r="D99" s="627"/>
      <c r="E99" s="628"/>
      <c r="F99" s="627"/>
      <c r="G99" s="619"/>
      <c r="H99" s="637" t="str">
        <f t="shared" si="40"/>
        <v/>
      </c>
      <c r="I99" s="631"/>
      <c r="J99" s="658" t="s">
        <v>874</v>
      </c>
      <c r="K99" s="659" t="str">
        <f t="shared" si="34"/>
        <v>設備96</v>
      </c>
      <c r="L99" s="633"/>
      <c r="M99" s="620"/>
      <c r="N99" s="635"/>
      <c r="O99" s="643" t="str">
        <f t="shared" si="31"/>
        <v/>
      </c>
      <c r="P99" s="644" t="str">
        <f t="shared" si="32"/>
        <v/>
      </c>
      <c r="Q99" s="644" t="str">
        <f>IF(N99="","",IF(基本情報入力シート!$E$3="大企業","対象外",SUMIFS($H:$H,$C:$C,$T$249,$B:$B,K99)))</f>
        <v/>
      </c>
      <c r="R99" s="644" t="str">
        <f t="shared" si="33"/>
        <v/>
      </c>
      <c r="S99" s="645" t="str">
        <f t="shared" si="35"/>
        <v/>
      </c>
      <c r="T99" s="646" t="str">
        <f t="shared" si="45"/>
        <v/>
      </c>
      <c r="U99" s="647" t="str">
        <f t="shared" si="46"/>
        <v/>
      </c>
      <c r="V99" s="647" t="str">
        <f>IF(N99="","",IF(N99=0,"",IF(基本情報入力シート!$E$3="大企業",IF(基本情報入力シート!$E$4*U99&gt;=$T$256*N99,$T$256*N99,基本情報入力シート!$E$4*U99),IF(基本情報入力シート!$E$4*U99&gt;=$T$257*N99,$T$257*N99,基本情報入力シート!$E$4*U99))))</f>
        <v/>
      </c>
    </row>
    <row r="100" spans="1:22" s="660" customFormat="1" ht="13" hidden="1" customHeight="1">
      <c r="A100" s="663">
        <f t="shared" si="39"/>
        <v>97</v>
      </c>
      <c r="B100" s="623"/>
      <c r="C100" s="624"/>
      <c r="D100" s="627"/>
      <c r="E100" s="628"/>
      <c r="F100" s="627"/>
      <c r="G100" s="619"/>
      <c r="H100" s="637" t="str">
        <f t="shared" si="40"/>
        <v/>
      </c>
      <c r="I100" s="631"/>
      <c r="J100" s="658" t="s">
        <v>874</v>
      </c>
      <c r="K100" s="659" t="str">
        <f t="shared" si="34"/>
        <v>設備97</v>
      </c>
      <c r="L100" s="633"/>
      <c r="M100" s="620"/>
      <c r="N100" s="635"/>
      <c r="O100" s="643" t="str">
        <f t="shared" ref="O100:O131" si="47">IF(N100="","",SUMIFS($H:$H,$C:$C,$T$247,$B:$B,K100))</f>
        <v/>
      </c>
      <c r="P100" s="644" t="str">
        <f t="shared" ref="P100:P131" si="48">IF(N100="","",IF(M100="内蔵型ショーケース","対象外",SUMIFS($H:$H,$C:$C,$T$248,$B:$B,K100)))</f>
        <v/>
      </c>
      <c r="Q100" s="644" t="str">
        <f>IF(N100="","",IF(基本情報入力シート!$E$3="大企業","対象外",SUMIFS($H:$H,$C:$C,$T$249,$B:$B,K100)))</f>
        <v/>
      </c>
      <c r="R100" s="644" t="str">
        <f t="shared" ref="R100:R131" si="49">IF(N100="","",IF(O100*0.3&lt;SUMIFS($H:$H,$C:$C,$T$250,$B:$B,K100),O100*0.3,SUMIFS($H:$H,$C:$C,$T$250,$B:$B,K100)))</f>
        <v/>
      </c>
      <c r="S100" s="645" t="str">
        <f t="shared" si="35"/>
        <v/>
      </c>
      <c r="T100" s="646" t="str">
        <f t="shared" si="45"/>
        <v/>
      </c>
      <c r="U100" s="647" t="str">
        <f t="shared" si="46"/>
        <v/>
      </c>
      <c r="V100" s="647" t="str">
        <f>IF(N100="","",IF(N100=0,"",IF(基本情報入力シート!$E$3="大企業",IF(基本情報入力シート!$E$4*U100&gt;=$T$256*N100,$T$256*N100,基本情報入力シート!$E$4*U100),IF(基本情報入力シート!$E$4*U100&gt;=$T$257*N100,$T$257*N100,基本情報入力シート!$E$4*U100))))</f>
        <v/>
      </c>
    </row>
    <row r="101" spans="1:22" s="660" customFormat="1" hidden="1">
      <c r="A101" s="663">
        <f t="shared" si="39"/>
        <v>98</v>
      </c>
      <c r="B101" s="623"/>
      <c r="C101" s="624"/>
      <c r="D101" s="627"/>
      <c r="E101" s="628"/>
      <c r="F101" s="627"/>
      <c r="G101" s="619"/>
      <c r="H101" s="637" t="str">
        <f>IF(E101="","",E101*F101)</f>
        <v/>
      </c>
      <c r="I101" s="631"/>
      <c r="J101" s="658" t="s">
        <v>874</v>
      </c>
      <c r="K101" s="659" t="str">
        <f t="shared" si="34"/>
        <v>設備98</v>
      </c>
      <c r="L101" s="633"/>
      <c r="M101" s="620"/>
      <c r="N101" s="635"/>
      <c r="O101" s="643" t="str">
        <f t="shared" si="47"/>
        <v/>
      </c>
      <c r="P101" s="644" t="str">
        <f t="shared" si="48"/>
        <v/>
      </c>
      <c r="Q101" s="644" t="str">
        <f>IF(N101="","",IF(基本情報入力シート!$E$3="大企業","対象外",SUMIFS($H:$H,$C:$C,$T$249,$B:$B,K101)))</f>
        <v/>
      </c>
      <c r="R101" s="644" t="str">
        <f t="shared" si="49"/>
        <v/>
      </c>
      <c r="S101" s="645" t="str">
        <f t="shared" ref="S101:S132" si="50">IF(N101="","",SUMIFS($H:$H,$C:$C,$S$3,$B:$B,K101))</f>
        <v/>
      </c>
      <c r="T101" s="646" t="str">
        <f t="shared" si="45"/>
        <v/>
      </c>
      <c r="U101" s="647" t="str">
        <f t="shared" si="46"/>
        <v/>
      </c>
      <c r="V101" s="647" t="str">
        <f>IF(N101="","",IF(N101=0,"",IF(基本情報入力シート!$E$3="大企業",IF(基本情報入力シート!$E$4*U101&gt;=$T$256*N101,$T$256*N101,基本情報入力シート!$E$4*U101),IF(基本情報入力シート!$E$4*U101&gt;=$T$257*N101,$T$257*N101,基本情報入力シート!$E$4*U101))))</f>
        <v/>
      </c>
    </row>
    <row r="102" spans="1:22" s="660" customFormat="1" hidden="1">
      <c r="A102" s="663">
        <f t="shared" si="39"/>
        <v>99</v>
      </c>
      <c r="B102" s="623"/>
      <c r="C102" s="624"/>
      <c r="D102" s="627"/>
      <c r="E102" s="628"/>
      <c r="F102" s="627"/>
      <c r="G102" s="619"/>
      <c r="H102" s="637" t="str">
        <f t="shared" si="40"/>
        <v/>
      </c>
      <c r="I102" s="631"/>
      <c r="J102" s="658" t="s">
        <v>874</v>
      </c>
      <c r="K102" s="659" t="str">
        <f t="shared" si="34"/>
        <v>設備99</v>
      </c>
      <c r="L102" s="633"/>
      <c r="M102" s="620"/>
      <c r="N102" s="635"/>
      <c r="O102" s="643" t="str">
        <f t="shared" si="47"/>
        <v/>
      </c>
      <c r="P102" s="644" t="str">
        <f t="shared" si="48"/>
        <v/>
      </c>
      <c r="Q102" s="644" t="str">
        <f>IF(N102="","",IF(基本情報入力シート!$E$3="大企業","対象外",SUMIFS($H:$H,$C:$C,$T$249,$B:$B,K102)))</f>
        <v/>
      </c>
      <c r="R102" s="644" t="str">
        <f t="shared" si="49"/>
        <v/>
      </c>
      <c r="S102" s="645" t="str">
        <f t="shared" si="50"/>
        <v/>
      </c>
      <c r="T102" s="646" t="str">
        <f t="shared" si="45"/>
        <v/>
      </c>
      <c r="U102" s="647" t="str">
        <f t="shared" si="46"/>
        <v/>
      </c>
      <c r="V102" s="647" t="str">
        <f>IF(N102="","",IF(N102=0,"",IF(基本情報入力シート!$E$3="大企業",IF(基本情報入力シート!$E$4*U102&gt;=$T$256*N102,$T$256*N102,基本情報入力シート!$E$4*U102),IF(基本情報入力シート!$E$4*U102&gt;=$T$257*N102,$T$257*N102,基本情報入力シート!$E$4*U102))))</f>
        <v/>
      </c>
    </row>
    <row r="103" spans="1:22" s="660" customFormat="1" hidden="1">
      <c r="A103" s="663">
        <f t="shared" si="39"/>
        <v>100</v>
      </c>
      <c r="B103" s="623"/>
      <c r="C103" s="624"/>
      <c r="D103" s="627"/>
      <c r="E103" s="628"/>
      <c r="F103" s="627"/>
      <c r="G103" s="619"/>
      <c r="H103" s="637" t="str">
        <f t="shared" si="40"/>
        <v/>
      </c>
      <c r="I103" s="631"/>
      <c r="J103" s="658" t="s">
        <v>874</v>
      </c>
      <c r="K103" s="659" t="str">
        <f t="shared" si="34"/>
        <v>設備100</v>
      </c>
      <c r="L103" s="633"/>
      <c r="M103" s="620"/>
      <c r="N103" s="635"/>
      <c r="O103" s="643" t="str">
        <f t="shared" si="47"/>
        <v/>
      </c>
      <c r="P103" s="644" t="str">
        <f t="shared" si="48"/>
        <v/>
      </c>
      <c r="Q103" s="644" t="str">
        <f>IF(N103="","",IF(基本情報入力シート!$E$3="大企業","対象外",SUMIFS($H:$H,$C:$C,$T$249,$B:$B,K103)))</f>
        <v/>
      </c>
      <c r="R103" s="644" t="str">
        <f t="shared" si="49"/>
        <v/>
      </c>
      <c r="S103" s="645" t="str">
        <f t="shared" si="50"/>
        <v/>
      </c>
      <c r="T103" s="646" t="str">
        <f t="shared" si="45"/>
        <v/>
      </c>
      <c r="U103" s="647" t="str">
        <f t="shared" si="46"/>
        <v/>
      </c>
      <c r="V103" s="647" t="str">
        <f>IF(N103="","",IF(N103=0,"",IF(基本情報入力シート!$E$3="大企業",IF(基本情報入力シート!$E$4*U103&gt;=$T$256*N103,$T$256*N103,基本情報入力シート!$E$4*U103),IF(基本情報入力シート!$E$4*U103&gt;=$T$257*N103,$T$257*N103,基本情報入力シート!$E$4*U103))))</f>
        <v/>
      </c>
    </row>
    <row r="104" spans="1:22" s="660" customFormat="1" ht="18" hidden="1" customHeight="1">
      <c r="A104" s="663">
        <f t="shared" si="39"/>
        <v>101</v>
      </c>
      <c r="B104" s="623"/>
      <c r="C104" s="624"/>
      <c r="D104" s="627"/>
      <c r="E104" s="628"/>
      <c r="F104" s="627"/>
      <c r="G104" s="619"/>
      <c r="H104" s="637" t="str">
        <f t="shared" si="40"/>
        <v/>
      </c>
      <c r="I104" s="631"/>
      <c r="J104" s="658" t="s">
        <v>874</v>
      </c>
      <c r="K104" s="659" t="str">
        <f t="shared" si="34"/>
        <v>設備101</v>
      </c>
      <c r="L104" s="633"/>
      <c r="M104" s="620"/>
      <c r="N104" s="635"/>
      <c r="O104" s="643" t="str">
        <f t="shared" si="47"/>
        <v/>
      </c>
      <c r="P104" s="644" t="str">
        <f t="shared" si="48"/>
        <v/>
      </c>
      <c r="Q104" s="644" t="str">
        <f>IF(N104="","",IF(基本情報入力シート!$E$3="大企業","対象外",SUMIFS($H:$H,$C:$C,$T$249,$B:$B,K104)))</f>
        <v/>
      </c>
      <c r="R104" s="644" t="str">
        <f t="shared" si="49"/>
        <v/>
      </c>
      <c r="S104" s="645" t="str">
        <f t="shared" si="50"/>
        <v/>
      </c>
      <c r="T104" s="646" t="str">
        <f t="shared" si="45"/>
        <v/>
      </c>
      <c r="U104" s="647" t="str">
        <f t="shared" si="46"/>
        <v/>
      </c>
      <c r="V104" s="647" t="str">
        <f>IF(N104="","",IF(N104=0,"",IF(基本情報入力シート!$E$3="大企業",IF(基本情報入力シート!$E$4*U104&gt;=$T$256*N104,$T$256*N104,基本情報入力シート!$E$4*U104),IF(基本情報入力シート!$E$4*U104&gt;=$T$257*N104,$T$257*N104,基本情報入力シート!$E$4*U104))))</f>
        <v/>
      </c>
    </row>
    <row r="105" spans="1:22" s="660" customFormat="1" hidden="1">
      <c r="A105" s="663">
        <f t="shared" si="39"/>
        <v>102</v>
      </c>
      <c r="B105" s="623"/>
      <c r="C105" s="624"/>
      <c r="D105" s="627"/>
      <c r="E105" s="628"/>
      <c r="F105" s="627"/>
      <c r="G105" s="619"/>
      <c r="H105" s="637" t="str">
        <f t="shared" si="40"/>
        <v/>
      </c>
      <c r="I105" s="631"/>
      <c r="J105" s="658" t="s">
        <v>874</v>
      </c>
      <c r="K105" s="659" t="str">
        <f t="shared" si="34"/>
        <v>設備102</v>
      </c>
      <c r="L105" s="633"/>
      <c r="M105" s="620"/>
      <c r="N105" s="635"/>
      <c r="O105" s="643" t="str">
        <f t="shared" si="47"/>
        <v/>
      </c>
      <c r="P105" s="644" t="str">
        <f t="shared" si="48"/>
        <v/>
      </c>
      <c r="Q105" s="644" t="str">
        <f>IF(N105="","",IF(基本情報入力シート!$E$3="大企業","対象外",SUMIFS($H:$H,$C:$C,$T$249,$B:$B,K105)))</f>
        <v/>
      </c>
      <c r="R105" s="644" t="str">
        <f t="shared" si="49"/>
        <v/>
      </c>
      <c r="S105" s="645" t="str">
        <f t="shared" si="50"/>
        <v/>
      </c>
      <c r="T105" s="646" t="str">
        <f t="shared" si="45"/>
        <v/>
      </c>
      <c r="U105" s="647" t="str">
        <f t="shared" si="46"/>
        <v/>
      </c>
      <c r="V105" s="647" t="str">
        <f>IF(N105="","",IF(N105=0,"",IF(基本情報入力シート!$E$3="大企業",IF(基本情報入力シート!$E$4*U105&gt;=$T$256*N105,$T$256*N105,基本情報入力シート!$E$4*U105),IF(基本情報入力シート!$E$4*U105&gt;=$T$257*N105,$T$257*N105,基本情報入力シート!$E$4*U105))))</f>
        <v/>
      </c>
    </row>
    <row r="106" spans="1:22" s="660" customFormat="1" hidden="1">
      <c r="A106" s="663">
        <f t="shared" si="39"/>
        <v>103</v>
      </c>
      <c r="B106" s="623"/>
      <c r="C106" s="624"/>
      <c r="D106" s="627"/>
      <c r="E106" s="628"/>
      <c r="F106" s="627"/>
      <c r="G106" s="619"/>
      <c r="H106" s="637" t="str">
        <f t="shared" si="40"/>
        <v/>
      </c>
      <c r="I106" s="631"/>
      <c r="J106" s="658" t="s">
        <v>874</v>
      </c>
      <c r="K106" s="659" t="str">
        <f t="shared" si="34"/>
        <v>設備103</v>
      </c>
      <c r="L106" s="633"/>
      <c r="M106" s="620"/>
      <c r="N106" s="635"/>
      <c r="O106" s="643" t="str">
        <f t="shared" si="47"/>
        <v/>
      </c>
      <c r="P106" s="644" t="str">
        <f t="shared" si="48"/>
        <v/>
      </c>
      <c r="Q106" s="644" t="str">
        <f>IF(N106="","",IF(基本情報入力シート!$E$3="大企業","対象外",SUMIFS($H:$H,$C:$C,$T$249,$B:$B,K106)))</f>
        <v/>
      </c>
      <c r="R106" s="644" t="str">
        <f t="shared" si="49"/>
        <v/>
      </c>
      <c r="S106" s="645" t="str">
        <f t="shared" si="50"/>
        <v/>
      </c>
      <c r="T106" s="646" t="str">
        <f t="shared" si="45"/>
        <v/>
      </c>
      <c r="U106" s="647" t="str">
        <f t="shared" si="46"/>
        <v/>
      </c>
      <c r="V106" s="647" t="str">
        <f>IF(N106="","",IF(N106=0,"",IF(基本情報入力シート!$E$3="大企業",IF(基本情報入力シート!$E$4*U106&gt;=$T$256*N106,$T$256*N106,基本情報入力シート!$E$4*U106),IF(基本情報入力シート!$E$4*U106&gt;=$T$257*N106,$T$257*N106,基本情報入力シート!$E$4*U106))))</f>
        <v/>
      </c>
    </row>
    <row r="107" spans="1:22" s="660" customFormat="1" hidden="1">
      <c r="A107" s="663">
        <f t="shared" si="39"/>
        <v>104</v>
      </c>
      <c r="B107" s="623"/>
      <c r="C107" s="624"/>
      <c r="D107" s="627"/>
      <c r="E107" s="628"/>
      <c r="F107" s="627"/>
      <c r="G107" s="619"/>
      <c r="H107" s="637" t="str">
        <f t="shared" si="40"/>
        <v/>
      </c>
      <c r="I107" s="631"/>
      <c r="J107" s="658" t="s">
        <v>874</v>
      </c>
      <c r="K107" s="659" t="str">
        <f t="shared" si="34"/>
        <v>設備104</v>
      </c>
      <c r="L107" s="633"/>
      <c r="M107" s="620"/>
      <c r="N107" s="635"/>
      <c r="O107" s="643" t="str">
        <f t="shared" si="47"/>
        <v/>
      </c>
      <c r="P107" s="644" t="str">
        <f t="shared" si="48"/>
        <v/>
      </c>
      <c r="Q107" s="644" t="str">
        <f>IF(N107="","",IF(基本情報入力シート!$E$3="大企業","対象外",SUMIFS($H:$H,$C:$C,$T$249,$B:$B,K107)))</f>
        <v/>
      </c>
      <c r="R107" s="644" t="str">
        <f t="shared" si="49"/>
        <v/>
      </c>
      <c r="S107" s="645" t="str">
        <f t="shared" si="50"/>
        <v/>
      </c>
      <c r="T107" s="646" t="str">
        <f t="shared" si="45"/>
        <v/>
      </c>
      <c r="U107" s="647" t="str">
        <f t="shared" si="46"/>
        <v/>
      </c>
      <c r="V107" s="647" t="str">
        <f>IF(N107="","",IF(N107=0,"",IF(基本情報入力シート!$E$3="大企業",IF(基本情報入力シート!$E$4*U107&gt;=$T$256*N107,$T$256*N107,基本情報入力シート!$E$4*U107),IF(基本情報入力シート!$E$4*U107&gt;=$T$257*N107,$T$257*N107,基本情報入力シート!$E$4*U107))))</f>
        <v/>
      </c>
    </row>
    <row r="108" spans="1:22" s="660" customFormat="1" hidden="1">
      <c r="A108" s="663">
        <f t="shared" si="39"/>
        <v>105</v>
      </c>
      <c r="B108" s="623"/>
      <c r="C108" s="624"/>
      <c r="D108" s="627"/>
      <c r="E108" s="628"/>
      <c r="F108" s="627"/>
      <c r="G108" s="619"/>
      <c r="H108" s="637" t="str">
        <f t="shared" si="40"/>
        <v/>
      </c>
      <c r="I108" s="631"/>
      <c r="J108" s="658" t="s">
        <v>874</v>
      </c>
      <c r="K108" s="659" t="str">
        <f t="shared" si="34"/>
        <v>設備105</v>
      </c>
      <c r="L108" s="633"/>
      <c r="M108" s="620"/>
      <c r="N108" s="635"/>
      <c r="O108" s="643" t="str">
        <f t="shared" si="47"/>
        <v/>
      </c>
      <c r="P108" s="644" t="str">
        <f t="shared" si="48"/>
        <v/>
      </c>
      <c r="Q108" s="644" t="str">
        <f>IF(N108="","",IF(基本情報入力シート!$E$3="大企業","対象外",SUMIFS($H:$H,$C:$C,$T$249,$B:$B,K108)))</f>
        <v/>
      </c>
      <c r="R108" s="644" t="str">
        <f t="shared" si="49"/>
        <v/>
      </c>
      <c r="S108" s="645" t="str">
        <f t="shared" si="50"/>
        <v/>
      </c>
      <c r="T108" s="646" t="str">
        <f t="shared" si="45"/>
        <v/>
      </c>
      <c r="U108" s="647" t="str">
        <f t="shared" si="46"/>
        <v/>
      </c>
      <c r="V108" s="647" t="str">
        <f>IF(N108="","",IF(N108=0,"",IF(基本情報入力シート!$E$3="大企業",IF(基本情報入力シート!$E$4*U108&gt;=$T$256*N108,$T$256*N108,基本情報入力シート!$E$4*U108),IF(基本情報入力シート!$E$4*U108&gt;=$T$257*N108,$T$257*N108,基本情報入力シート!$E$4*U108))))</f>
        <v/>
      </c>
    </row>
    <row r="109" spans="1:22" s="660" customFormat="1" hidden="1">
      <c r="A109" s="663">
        <f t="shared" si="39"/>
        <v>106</v>
      </c>
      <c r="B109" s="623"/>
      <c r="C109" s="624"/>
      <c r="D109" s="627"/>
      <c r="E109" s="628"/>
      <c r="F109" s="627"/>
      <c r="G109" s="619"/>
      <c r="H109" s="637" t="str">
        <f t="shared" si="40"/>
        <v/>
      </c>
      <c r="I109" s="631"/>
      <c r="J109" s="658" t="s">
        <v>874</v>
      </c>
      <c r="K109" s="659" t="str">
        <f t="shared" si="34"/>
        <v>設備106</v>
      </c>
      <c r="L109" s="633"/>
      <c r="M109" s="620"/>
      <c r="N109" s="635"/>
      <c r="O109" s="643" t="str">
        <f t="shared" si="47"/>
        <v/>
      </c>
      <c r="P109" s="644" t="str">
        <f t="shared" si="48"/>
        <v/>
      </c>
      <c r="Q109" s="644" t="str">
        <f>IF(N109="","",IF(基本情報入力シート!$E$3="大企業","対象外",SUMIFS($H:$H,$C:$C,$T$249,$B:$B,K109)))</f>
        <v/>
      </c>
      <c r="R109" s="644" t="str">
        <f t="shared" si="49"/>
        <v/>
      </c>
      <c r="S109" s="645" t="str">
        <f t="shared" si="50"/>
        <v/>
      </c>
      <c r="T109" s="646" t="str">
        <f t="shared" si="45"/>
        <v/>
      </c>
      <c r="U109" s="647" t="str">
        <f t="shared" si="46"/>
        <v/>
      </c>
      <c r="V109" s="647" t="str">
        <f>IF(N109="","",IF(N109=0,"",IF(基本情報入力シート!$E$3="大企業",IF(基本情報入力シート!$E$4*U109&gt;=$T$256*N109,$T$256*N109,基本情報入力シート!$E$4*U109),IF(基本情報入力シート!$E$4*U109&gt;=$T$257*N109,$T$257*N109,基本情報入力シート!$E$4*U109))))</f>
        <v/>
      </c>
    </row>
    <row r="110" spans="1:22" s="660" customFormat="1" hidden="1">
      <c r="A110" s="663">
        <f t="shared" si="39"/>
        <v>107</v>
      </c>
      <c r="B110" s="623"/>
      <c r="C110" s="624"/>
      <c r="D110" s="627"/>
      <c r="E110" s="628"/>
      <c r="F110" s="627"/>
      <c r="G110" s="619"/>
      <c r="H110" s="637" t="str">
        <f>IF(E110="","",E110*F110)</f>
        <v/>
      </c>
      <c r="I110" s="631"/>
      <c r="J110" s="658" t="s">
        <v>874</v>
      </c>
      <c r="K110" s="659" t="str">
        <f t="shared" si="34"/>
        <v>設備107</v>
      </c>
      <c r="L110" s="633"/>
      <c r="M110" s="620"/>
      <c r="N110" s="635"/>
      <c r="O110" s="643" t="str">
        <f t="shared" si="47"/>
        <v/>
      </c>
      <c r="P110" s="644" t="str">
        <f t="shared" si="48"/>
        <v/>
      </c>
      <c r="Q110" s="644" t="str">
        <f>IF(N110="","",IF(基本情報入力シート!$E$3="大企業","対象外",SUMIFS($H:$H,$C:$C,$T$249,$B:$B,K110)))</f>
        <v/>
      </c>
      <c r="R110" s="644" t="str">
        <f t="shared" si="49"/>
        <v/>
      </c>
      <c r="S110" s="645" t="str">
        <f t="shared" si="50"/>
        <v/>
      </c>
      <c r="T110" s="646" t="str">
        <f t="shared" si="45"/>
        <v/>
      </c>
      <c r="U110" s="647" t="str">
        <f t="shared" si="46"/>
        <v/>
      </c>
      <c r="V110" s="647" t="str">
        <f>IF(N110="","",IF(N110=0,"",IF(基本情報入力シート!$E$3="大企業",IF(基本情報入力シート!$E$4*U110&gt;=$T$256*N110,$T$256*N110,基本情報入力シート!$E$4*U110),IF(基本情報入力シート!$E$4*U110&gt;=$T$257*N110,$T$257*N110,基本情報入力シート!$E$4*U110))))</f>
        <v/>
      </c>
    </row>
    <row r="111" spans="1:22" s="660" customFormat="1" hidden="1">
      <c r="A111" s="663">
        <f t="shared" si="39"/>
        <v>108</v>
      </c>
      <c r="B111" s="623"/>
      <c r="C111" s="624"/>
      <c r="D111" s="627"/>
      <c r="E111" s="628"/>
      <c r="F111" s="627"/>
      <c r="G111" s="619"/>
      <c r="H111" s="637" t="str">
        <f t="shared" si="40"/>
        <v/>
      </c>
      <c r="I111" s="631"/>
      <c r="J111" s="658" t="s">
        <v>874</v>
      </c>
      <c r="K111" s="659" t="str">
        <f t="shared" si="34"/>
        <v>設備108</v>
      </c>
      <c r="L111" s="633"/>
      <c r="M111" s="620"/>
      <c r="N111" s="635"/>
      <c r="O111" s="643" t="str">
        <f t="shared" si="47"/>
        <v/>
      </c>
      <c r="P111" s="644" t="str">
        <f t="shared" si="48"/>
        <v/>
      </c>
      <c r="Q111" s="644" t="str">
        <f>IF(N111="","",IF(基本情報入力シート!$E$3="大企業","対象外",SUMIFS($H:$H,$C:$C,$T$249,$B:$B,K111)))</f>
        <v/>
      </c>
      <c r="R111" s="644" t="str">
        <f t="shared" si="49"/>
        <v/>
      </c>
      <c r="S111" s="645" t="str">
        <f t="shared" si="50"/>
        <v/>
      </c>
      <c r="T111" s="646" t="str">
        <f t="shared" si="45"/>
        <v/>
      </c>
      <c r="U111" s="647" t="str">
        <f t="shared" si="46"/>
        <v/>
      </c>
      <c r="V111" s="647" t="str">
        <f>IF(N111="","",IF(N111=0,"",IF(基本情報入力シート!$E$3="大企業",IF(基本情報入力シート!$E$4*U111&gt;=$T$256*N111,$T$256*N111,基本情報入力シート!$E$4*U111),IF(基本情報入力シート!$E$4*U111&gt;=$T$257*N111,$T$257*N111,基本情報入力シート!$E$4*U111))))</f>
        <v/>
      </c>
    </row>
    <row r="112" spans="1:22" s="660" customFormat="1" hidden="1">
      <c r="A112" s="663">
        <f t="shared" si="39"/>
        <v>109</v>
      </c>
      <c r="B112" s="623"/>
      <c r="C112" s="624"/>
      <c r="D112" s="627"/>
      <c r="E112" s="628"/>
      <c r="F112" s="627"/>
      <c r="G112" s="619"/>
      <c r="H112" s="637" t="str">
        <f>IF(E112="","",E112*F112)</f>
        <v/>
      </c>
      <c r="I112" s="631"/>
      <c r="J112" s="658" t="s">
        <v>874</v>
      </c>
      <c r="K112" s="659" t="str">
        <f t="shared" si="34"/>
        <v>設備109</v>
      </c>
      <c r="L112" s="633"/>
      <c r="M112" s="620"/>
      <c r="N112" s="635"/>
      <c r="O112" s="643" t="str">
        <f t="shared" si="47"/>
        <v/>
      </c>
      <c r="P112" s="644" t="str">
        <f t="shared" si="48"/>
        <v/>
      </c>
      <c r="Q112" s="644" t="str">
        <f>IF(N112="","",IF(基本情報入力シート!$E$3="大企業","対象外",SUMIFS($H:$H,$C:$C,$T$249,$B:$B,K112)))</f>
        <v/>
      </c>
      <c r="R112" s="644" t="str">
        <f t="shared" si="49"/>
        <v/>
      </c>
      <c r="S112" s="645" t="str">
        <f t="shared" si="50"/>
        <v/>
      </c>
      <c r="T112" s="646" t="str">
        <f t="shared" si="45"/>
        <v/>
      </c>
      <c r="U112" s="647" t="str">
        <f t="shared" si="46"/>
        <v/>
      </c>
      <c r="V112" s="647" t="str">
        <f>IF(N112="","",IF(N112=0,"",IF(基本情報入力シート!$E$3="大企業",IF(基本情報入力シート!$E$4*U112&gt;=$T$256*N112,$T$256*N112,基本情報入力シート!$E$4*U112),IF(基本情報入力シート!$E$4*U112&gt;=$T$257*N112,$T$257*N112,基本情報入力シート!$E$4*U112))))</f>
        <v/>
      </c>
    </row>
    <row r="113" spans="1:22" s="660" customFormat="1" hidden="1">
      <c r="A113" s="663">
        <f t="shared" si="39"/>
        <v>110</v>
      </c>
      <c r="B113" s="623"/>
      <c r="C113" s="624"/>
      <c r="D113" s="627"/>
      <c r="E113" s="628"/>
      <c r="F113" s="627"/>
      <c r="G113" s="619"/>
      <c r="H113" s="637" t="str">
        <f>IF(E113="","",E113*F113)</f>
        <v/>
      </c>
      <c r="I113" s="631"/>
      <c r="J113" s="658" t="s">
        <v>874</v>
      </c>
      <c r="K113" s="659" t="str">
        <f t="shared" si="34"/>
        <v>設備110</v>
      </c>
      <c r="L113" s="633"/>
      <c r="M113" s="620"/>
      <c r="N113" s="635"/>
      <c r="O113" s="643" t="str">
        <f t="shared" si="47"/>
        <v/>
      </c>
      <c r="P113" s="644" t="str">
        <f t="shared" si="48"/>
        <v/>
      </c>
      <c r="Q113" s="644" t="str">
        <f>IF(N113="","",IF(基本情報入力シート!$E$3="大企業","対象外",SUMIFS($H:$H,$C:$C,$T$249,$B:$B,K113)))</f>
        <v/>
      </c>
      <c r="R113" s="644" t="str">
        <f t="shared" si="49"/>
        <v/>
      </c>
      <c r="S113" s="645" t="str">
        <f t="shared" si="50"/>
        <v/>
      </c>
      <c r="T113" s="646" t="str">
        <f t="shared" si="45"/>
        <v/>
      </c>
      <c r="U113" s="647" t="str">
        <f t="shared" si="46"/>
        <v/>
      </c>
      <c r="V113" s="647" t="str">
        <f>IF(N113="","",IF(N113=0,"",IF(基本情報入力シート!$E$3="大企業",IF(基本情報入力シート!$E$4*U113&gt;=$T$256*N113,$T$256*N113,基本情報入力シート!$E$4*U113),IF(基本情報入力シート!$E$4*U113&gt;=$T$257*N113,$T$257*N113,基本情報入力シート!$E$4*U113))))</f>
        <v/>
      </c>
    </row>
    <row r="114" spans="1:22" s="660" customFormat="1" hidden="1">
      <c r="A114" s="663">
        <f t="shared" si="39"/>
        <v>111</v>
      </c>
      <c r="B114" s="623"/>
      <c r="C114" s="624"/>
      <c r="D114" s="627"/>
      <c r="E114" s="628"/>
      <c r="F114" s="627"/>
      <c r="G114" s="619"/>
      <c r="H114" s="637" t="str">
        <f t="shared" si="40"/>
        <v/>
      </c>
      <c r="I114" s="631"/>
      <c r="J114" s="658" t="s">
        <v>874</v>
      </c>
      <c r="K114" s="659" t="str">
        <f t="shared" si="34"/>
        <v>設備111</v>
      </c>
      <c r="L114" s="633"/>
      <c r="M114" s="620"/>
      <c r="N114" s="635"/>
      <c r="O114" s="643" t="str">
        <f t="shared" si="47"/>
        <v/>
      </c>
      <c r="P114" s="644" t="str">
        <f t="shared" si="48"/>
        <v/>
      </c>
      <c r="Q114" s="644" t="str">
        <f>IF(N114="","",IF(基本情報入力シート!$E$3="大企業","対象外",SUMIFS($H:$H,$C:$C,$T$249,$B:$B,K114)))</f>
        <v/>
      </c>
      <c r="R114" s="644" t="str">
        <f t="shared" si="49"/>
        <v/>
      </c>
      <c r="S114" s="645" t="str">
        <f t="shared" si="50"/>
        <v/>
      </c>
      <c r="T114" s="646" t="str">
        <f t="shared" si="45"/>
        <v/>
      </c>
      <c r="U114" s="647" t="str">
        <f t="shared" si="46"/>
        <v/>
      </c>
      <c r="V114" s="647" t="str">
        <f>IF(N114="","",IF(N114=0,"",IF(基本情報入力シート!$E$3="大企業",IF(基本情報入力シート!$E$4*U114&gt;=$T$256*N114,$T$256*N114,基本情報入力シート!$E$4*U114),IF(基本情報入力シート!$E$4*U114&gt;=$T$257*N114,$T$257*N114,基本情報入力シート!$E$4*U114))))</f>
        <v/>
      </c>
    </row>
    <row r="115" spans="1:22" s="660" customFormat="1" hidden="1">
      <c r="A115" s="663">
        <f t="shared" si="39"/>
        <v>112</v>
      </c>
      <c r="B115" s="623"/>
      <c r="C115" s="624"/>
      <c r="D115" s="627"/>
      <c r="E115" s="628"/>
      <c r="F115" s="627"/>
      <c r="G115" s="619"/>
      <c r="H115" s="637" t="str">
        <f t="shared" si="40"/>
        <v/>
      </c>
      <c r="I115" s="631"/>
      <c r="J115" s="658" t="s">
        <v>874</v>
      </c>
      <c r="K115" s="659" t="str">
        <f t="shared" si="34"/>
        <v>設備112</v>
      </c>
      <c r="L115" s="633"/>
      <c r="M115" s="620"/>
      <c r="N115" s="635"/>
      <c r="O115" s="643" t="str">
        <f t="shared" si="47"/>
        <v/>
      </c>
      <c r="P115" s="644" t="str">
        <f t="shared" si="48"/>
        <v/>
      </c>
      <c r="Q115" s="644" t="str">
        <f>IF(N115="","",IF(基本情報入力シート!$E$3="大企業","対象外",SUMIFS($H:$H,$C:$C,$T$249,$B:$B,K115)))</f>
        <v/>
      </c>
      <c r="R115" s="644" t="str">
        <f t="shared" si="49"/>
        <v/>
      </c>
      <c r="S115" s="645" t="str">
        <f t="shared" si="50"/>
        <v/>
      </c>
      <c r="T115" s="646" t="str">
        <f t="shared" si="45"/>
        <v/>
      </c>
      <c r="U115" s="647" t="str">
        <f t="shared" si="46"/>
        <v/>
      </c>
      <c r="V115" s="647" t="str">
        <f>IF(N115="","",IF(N115=0,"",IF(基本情報入力シート!$E$3="大企業",IF(基本情報入力シート!$E$4*U115&gt;=$T$256*N115,$T$256*N115,基本情報入力シート!$E$4*U115),IF(基本情報入力シート!$E$4*U115&gt;=$T$257*N115,$T$257*N115,基本情報入力シート!$E$4*U115))))</f>
        <v/>
      </c>
    </row>
    <row r="116" spans="1:22" s="660" customFormat="1" hidden="1">
      <c r="A116" s="663">
        <f t="shared" si="39"/>
        <v>113</v>
      </c>
      <c r="B116" s="623"/>
      <c r="C116" s="624"/>
      <c r="D116" s="627"/>
      <c r="E116" s="628"/>
      <c r="F116" s="627"/>
      <c r="G116" s="619"/>
      <c r="H116" s="637" t="str">
        <f t="shared" si="40"/>
        <v/>
      </c>
      <c r="I116" s="631"/>
      <c r="J116" s="658" t="s">
        <v>874</v>
      </c>
      <c r="K116" s="659" t="str">
        <f t="shared" si="34"/>
        <v>設備113</v>
      </c>
      <c r="L116" s="633"/>
      <c r="M116" s="620"/>
      <c r="N116" s="635"/>
      <c r="O116" s="643" t="str">
        <f t="shared" si="47"/>
        <v/>
      </c>
      <c r="P116" s="644" t="str">
        <f t="shared" si="48"/>
        <v/>
      </c>
      <c r="Q116" s="644" t="str">
        <f>IF(N116="","",IF(基本情報入力シート!$E$3="大企業","対象外",SUMIFS($H:$H,$C:$C,$T$249,$B:$B,K116)))</f>
        <v/>
      </c>
      <c r="R116" s="644" t="str">
        <f t="shared" si="49"/>
        <v/>
      </c>
      <c r="S116" s="645" t="str">
        <f t="shared" si="50"/>
        <v/>
      </c>
      <c r="T116" s="646" t="str">
        <f t="shared" si="45"/>
        <v/>
      </c>
      <c r="U116" s="647" t="str">
        <f t="shared" si="46"/>
        <v/>
      </c>
      <c r="V116" s="647" t="str">
        <f>IF(N116="","",IF(N116=0,"",IF(基本情報入力シート!$E$3="大企業",IF(基本情報入力シート!$E$4*U116&gt;=$T$256*N116,$T$256*N116,基本情報入力シート!$E$4*U116),IF(基本情報入力シート!$E$4*U116&gt;=$T$257*N116,$T$257*N116,基本情報入力シート!$E$4*U116))))</f>
        <v/>
      </c>
    </row>
    <row r="117" spans="1:22" s="660" customFormat="1" hidden="1">
      <c r="A117" s="663">
        <f t="shared" si="39"/>
        <v>114</v>
      </c>
      <c r="B117" s="623"/>
      <c r="C117" s="624"/>
      <c r="D117" s="627"/>
      <c r="E117" s="628"/>
      <c r="F117" s="627"/>
      <c r="G117" s="619"/>
      <c r="H117" s="637" t="str">
        <f t="shared" ref="H117" si="51">IF(E117="","",E117*F117)</f>
        <v/>
      </c>
      <c r="I117" s="630"/>
      <c r="J117" s="658" t="s">
        <v>874</v>
      </c>
      <c r="K117" s="659" t="str">
        <f t="shared" si="34"/>
        <v>設備114</v>
      </c>
      <c r="L117" s="633"/>
      <c r="M117" s="620"/>
      <c r="N117" s="635"/>
      <c r="O117" s="643" t="str">
        <f t="shared" si="47"/>
        <v/>
      </c>
      <c r="P117" s="644" t="str">
        <f t="shared" si="48"/>
        <v/>
      </c>
      <c r="Q117" s="644" t="str">
        <f>IF(N117="","",IF(基本情報入力シート!$E$3="大企業","対象外",SUMIFS($H:$H,$C:$C,$T$249,$B:$B,K117)))</f>
        <v/>
      </c>
      <c r="R117" s="644" t="str">
        <f t="shared" si="49"/>
        <v/>
      </c>
      <c r="S117" s="645" t="str">
        <f t="shared" si="50"/>
        <v/>
      </c>
      <c r="T117" s="646" t="str">
        <f>IF(N117="","",SUM(O117:S117))</f>
        <v/>
      </c>
      <c r="U117" s="647" t="str">
        <f>IF(N117="","",SUM(O117:R117))</f>
        <v/>
      </c>
      <c r="V117" s="647" t="str">
        <f>IF(N117="","",IF(N117=0,"",IF(基本情報入力シート!$E$3="大企業",IF(基本情報入力シート!$E$4*U117&gt;=$T$256*N117,$T$256*N117,基本情報入力シート!$E$4*U117),IF(基本情報入力シート!$E$4*U117&gt;=$T$257*N117,$T$257*N117,基本情報入力シート!$E$4*U117))))</f>
        <v/>
      </c>
    </row>
    <row r="118" spans="1:22" s="660" customFormat="1" hidden="1">
      <c r="A118" s="663">
        <f t="shared" si="39"/>
        <v>115</v>
      </c>
      <c r="B118" s="623"/>
      <c r="C118" s="624"/>
      <c r="D118" s="627"/>
      <c r="E118" s="628"/>
      <c r="F118" s="627"/>
      <c r="G118" s="619"/>
      <c r="H118" s="637" t="str">
        <f>IF(E118="","",E118*F118)</f>
        <v/>
      </c>
      <c r="I118" s="630"/>
      <c r="J118" s="658" t="s">
        <v>874</v>
      </c>
      <c r="K118" s="659" t="str">
        <f t="shared" si="34"/>
        <v>設備115</v>
      </c>
      <c r="L118" s="633"/>
      <c r="M118" s="620"/>
      <c r="N118" s="635"/>
      <c r="O118" s="643" t="str">
        <f t="shared" si="47"/>
        <v/>
      </c>
      <c r="P118" s="644" t="str">
        <f t="shared" si="48"/>
        <v/>
      </c>
      <c r="Q118" s="644" t="str">
        <f>IF(N118="","",IF(基本情報入力シート!$E$3="大企業","対象外",SUMIFS($H:$H,$C:$C,$T$249,$B:$B,K118)))</f>
        <v/>
      </c>
      <c r="R118" s="644" t="str">
        <f t="shared" si="49"/>
        <v/>
      </c>
      <c r="S118" s="645" t="str">
        <f t="shared" si="50"/>
        <v/>
      </c>
      <c r="T118" s="646" t="str">
        <f t="shared" ref="T118:T144" si="52">IF(N118="","",SUM(O118:S118))</f>
        <v/>
      </c>
      <c r="U118" s="647" t="str">
        <f t="shared" ref="U118:U144" si="53">IF(N118="","",SUM(O118:R118))</f>
        <v/>
      </c>
      <c r="V118" s="647" t="str">
        <f>IF(N118="","",IF(N118=0,"",IF(基本情報入力シート!$E$3="大企業",IF(基本情報入力シート!$E$4*U118&gt;=$T$256*N118,$T$256*N118,基本情報入力シート!$E$4*U118),IF(基本情報入力シート!$E$4*U118&gt;=$T$257*N118,$T$257*N118,基本情報入力シート!$E$4*U118))))</f>
        <v/>
      </c>
    </row>
    <row r="119" spans="1:22" s="660" customFormat="1" hidden="1">
      <c r="A119" s="663">
        <f t="shared" si="39"/>
        <v>116</v>
      </c>
      <c r="B119" s="623"/>
      <c r="C119" s="624"/>
      <c r="D119" s="627"/>
      <c r="E119" s="628"/>
      <c r="F119" s="627"/>
      <c r="G119" s="619"/>
      <c r="H119" s="637" t="str">
        <f t="shared" ref="H119:H120" si="54">IF(E119="","",E119*F119)</f>
        <v/>
      </c>
      <c r="I119" s="630"/>
      <c r="J119" s="658" t="s">
        <v>874</v>
      </c>
      <c r="K119" s="659" t="str">
        <f t="shared" si="34"/>
        <v>設備116</v>
      </c>
      <c r="L119" s="633"/>
      <c r="M119" s="620"/>
      <c r="N119" s="635"/>
      <c r="O119" s="643" t="str">
        <f t="shared" si="47"/>
        <v/>
      </c>
      <c r="P119" s="644" t="str">
        <f t="shared" si="48"/>
        <v/>
      </c>
      <c r="Q119" s="644" t="str">
        <f>IF(N119="","",IF(基本情報入力シート!$E$3="大企業","対象外",SUMIFS($H:$H,$C:$C,$T$249,$B:$B,K119)))</f>
        <v/>
      </c>
      <c r="R119" s="644" t="str">
        <f t="shared" si="49"/>
        <v/>
      </c>
      <c r="S119" s="645" t="str">
        <f t="shared" si="50"/>
        <v/>
      </c>
      <c r="T119" s="646" t="str">
        <f t="shared" si="52"/>
        <v/>
      </c>
      <c r="U119" s="647" t="str">
        <f t="shared" si="53"/>
        <v/>
      </c>
      <c r="V119" s="647" t="str">
        <f>IF(N119="","",IF(N119=0,"",IF(基本情報入力シート!$E$3="大企業",IF(基本情報入力シート!$E$4*U119&gt;=$T$256*N119,$T$256*N119,基本情報入力シート!$E$4*U119),IF(基本情報入力シート!$E$4*U119&gt;=$T$257*N119,$T$257*N119,基本情報入力シート!$E$4*U119))))</f>
        <v/>
      </c>
    </row>
    <row r="120" spans="1:22" s="660" customFormat="1" hidden="1">
      <c r="A120" s="663">
        <f t="shared" si="39"/>
        <v>117</v>
      </c>
      <c r="B120" s="623"/>
      <c r="C120" s="624"/>
      <c r="D120" s="627"/>
      <c r="E120" s="628"/>
      <c r="F120" s="627"/>
      <c r="G120" s="619"/>
      <c r="H120" s="637" t="str">
        <f t="shared" si="54"/>
        <v/>
      </c>
      <c r="I120" s="630"/>
      <c r="J120" s="658" t="s">
        <v>874</v>
      </c>
      <c r="K120" s="659" t="str">
        <f t="shared" si="34"/>
        <v>設備117</v>
      </c>
      <c r="L120" s="633"/>
      <c r="M120" s="620"/>
      <c r="N120" s="635"/>
      <c r="O120" s="643" t="str">
        <f t="shared" si="47"/>
        <v/>
      </c>
      <c r="P120" s="644" t="str">
        <f t="shared" si="48"/>
        <v/>
      </c>
      <c r="Q120" s="644" t="str">
        <f>IF(N120="","",IF(基本情報入力シート!$E$3="大企業","対象外",SUMIFS($H:$H,$C:$C,$T$249,$B:$B,K120)))</f>
        <v/>
      </c>
      <c r="R120" s="644" t="str">
        <f t="shared" si="49"/>
        <v/>
      </c>
      <c r="S120" s="645" t="str">
        <f t="shared" si="50"/>
        <v/>
      </c>
      <c r="T120" s="646" t="str">
        <f t="shared" si="52"/>
        <v/>
      </c>
      <c r="U120" s="647" t="str">
        <f t="shared" si="53"/>
        <v/>
      </c>
      <c r="V120" s="647" t="str">
        <f>IF(N120="","",IF(N120=0,"",IF(基本情報入力シート!$E$3="大企業",IF(基本情報入力シート!$E$4*U120&gt;=$T$256*N120,$T$256*N120,基本情報入力シート!$E$4*U120),IF(基本情報入力シート!$E$4*U120&gt;=$T$257*N120,$T$257*N120,基本情報入力シート!$E$4*U120))))</f>
        <v/>
      </c>
    </row>
    <row r="121" spans="1:22" s="660" customFormat="1" hidden="1">
      <c r="A121" s="663">
        <f t="shared" si="39"/>
        <v>118</v>
      </c>
      <c r="B121" s="623"/>
      <c r="C121" s="624"/>
      <c r="D121" s="627"/>
      <c r="E121" s="628"/>
      <c r="F121" s="627"/>
      <c r="G121" s="619"/>
      <c r="H121" s="637" t="str">
        <f>IF(E121="","",E121*F121)</f>
        <v/>
      </c>
      <c r="I121" s="630"/>
      <c r="J121" s="658" t="s">
        <v>874</v>
      </c>
      <c r="K121" s="659" t="str">
        <f t="shared" si="34"/>
        <v>設備118</v>
      </c>
      <c r="L121" s="633"/>
      <c r="M121" s="620"/>
      <c r="N121" s="635"/>
      <c r="O121" s="643" t="str">
        <f t="shared" si="47"/>
        <v/>
      </c>
      <c r="P121" s="644" t="str">
        <f t="shared" si="48"/>
        <v/>
      </c>
      <c r="Q121" s="644" t="str">
        <f>IF(N121="","",IF(基本情報入力シート!$E$3="大企業","対象外",SUMIFS($H:$H,$C:$C,$T$249,$B:$B,K121)))</f>
        <v/>
      </c>
      <c r="R121" s="644" t="str">
        <f t="shared" si="49"/>
        <v/>
      </c>
      <c r="S121" s="645" t="str">
        <f t="shared" si="50"/>
        <v/>
      </c>
      <c r="T121" s="646" t="str">
        <f t="shared" si="52"/>
        <v/>
      </c>
      <c r="U121" s="647" t="str">
        <f t="shared" si="53"/>
        <v/>
      </c>
      <c r="V121" s="647" t="str">
        <f>IF(N121="","",IF(N121=0,"",IF(基本情報入力シート!$E$3="大企業",IF(基本情報入力シート!$E$4*U121&gt;=$T$256*N121,$T$256*N121,基本情報入力シート!$E$4*U121),IF(基本情報入力シート!$E$4*U121&gt;=$T$257*N121,$T$257*N121,基本情報入力シート!$E$4*U121))))</f>
        <v/>
      </c>
    </row>
    <row r="122" spans="1:22" s="660" customFormat="1" hidden="1">
      <c r="A122" s="663">
        <f t="shared" si="39"/>
        <v>119</v>
      </c>
      <c r="B122" s="623"/>
      <c r="C122" s="624"/>
      <c r="D122" s="627"/>
      <c r="E122" s="628"/>
      <c r="F122" s="627"/>
      <c r="G122" s="619"/>
      <c r="H122" s="637" t="str">
        <f t="shared" ref="H122" si="55">IF(E122="","",E122*F122)</f>
        <v/>
      </c>
      <c r="I122" s="631"/>
      <c r="J122" s="658" t="s">
        <v>874</v>
      </c>
      <c r="K122" s="659" t="str">
        <f t="shared" si="34"/>
        <v>設備119</v>
      </c>
      <c r="L122" s="633"/>
      <c r="M122" s="620"/>
      <c r="N122" s="635"/>
      <c r="O122" s="643" t="str">
        <f t="shared" si="47"/>
        <v/>
      </c>
      <c r="P122" s="644" t="str">
        <f t="shared" si="48"/>
        <v/>
      </c>
      <c r="Q122" s="644" t="str">
        <f>IF(N122="","",IF(基本情報入力シート!$E$3="大企業","対象外",SUMIFS($H:$H,$C:$C,$T$249,$B:$B,K122)))</f>
        <v/>
      </c>
      <c r="R122" s="644" t="str">
        <f t="shared" si="49"/>
        <v/>
      </c>
      <c r="S122" s="645" t="str">
        <f t="shared" si="50"/>
        <v/>
      </c>
      <c r="T122" s="646" t="str">
        <f t="shared" si="52"/>
        <v/>
      </c>
      <c r="U122" s="647" t="str">
        <f t="shared" si="53"/>
        <v/>
      </c>
      <c r="V122" s="647" t="str">
        <f>IF(N122="","",IF(N122=0,"",IF(基本情報入力シート!$E$3="大企業",IF(基本情報入力シート!$E$4*U122&gt;=$T$256*N122,$T$256*N122,基本情報入力シート!$E$4*U122),IF(基本情報入力シート!$E$4*U122&gt;=$T$257*N122,$T$257*N122,基本情報入力シート!$E$4*U122))))</f>
        <v/>
      </c>
    </row>
    <row r="123" spans="1:22" s="660" customFormat="1" hidden="1">
      <c r="A123" s="663">
        <f t="shared" si="39"/>
        <v>120</v>
      </c>
      <c r="B123" s="623"/>
      <c r="C123" s="624"/>
      <c r="D123" s="627"/>
      <c r="E123" s="628"/>
      <c r="F123" s="627"/>
      <c r="G123" s="619"/>
      <c r="H123" s="637" t="str">
        <f>IF(E123="","",E123*F123)</f>
        <v/>
      </c>
      <c r="I123" s="631"/>
      <c r="J123" s="658" t="s">
        <v>874</v>
      </c>
      <c r="K123" s="659" t="str">
        <f t="shared" si="34"/>
        <v>設備120</v>
      </c>
      <c r="L123" s="633"/>
      <c r="M123" s="620"/>
      <c r="N123" s="635"/>
      <c r="O123" s="643" t="str">
        <f t="shared" si="47"/>
        <v/>
      </c>
      <c r="P123" s="644" t="str">
        <f t="shared" si="48"/>
        <v/>
      </c>
      <c r="Q123" s="644" t="str">
        <f>IF(N123="","",IF(基本情報入力シート!$E$3="大企業","対象外",SUMIFS($H:$H,$C:$C,$T$249,$B:$B,K123)))</f>
        <v/>
      </c>
      <c r="R123" s="644" t="str">
        <f t="shared" si="49"/>
        <v/>
      </c>
      <c r="S123" s="645" t="str">
        <f t="shared" si="50"/>
        <v/>
      </c>
      <c r="T123" s="646" t="str">
        <f t="shared" si="52"/>
        <v/>
      </c>
      <c r="U123" s="647" t="str">
        <f t="shared" si="53"/>
        <v/>
      </c>
      <c r="V123" s="647" t="str">
        <f>IF(N123="","",IF(N123=0,"",IF(基本情報入力シート!$E$3="大企業",IF(基本情報入力シート!$E$4*U123&gt;=$T$256*N123,$T$256*N123,基本情報入力シート!$E$4*U123),IF(基本情報入力シート!$E$4*U123&gt;=$T$257*N123,$T$257*N123,基本情報入力シート!$E$4*U123))))</f>
        <v/>
      </c>
    </row>
    <row r="124" spans="1:22" s="660" customFormat="1" hidden="1">
      <c r="A124" s="663">
        <f t="shared" si="39"/>
        <v>121</v>
      </c>
      <c r="B124" s="623"/>
      <c r="C124" s="624"/>
      <c r="D124" s="627"/>
      <c r="E124" s="628"/>
      <c r="F124" s="627"/>
      <c r="G124" s="619"/>
      <c r="H124" s="637" t="str">
        <f t="shared" ref="H124:H128" si="56">IF(E124="","",E124*F124)</f>
        <v/>
      </c>
      <c r="I124" s="631"/>
      <c r="J124" s="658" t="s">
        <v>874</v>
      </c>
      <c r="K124" s="659" t="str">
        <f t="shared" si="34"/>
        <v>設備121</v>
      </c>
      <c r="L124" s="633"/>
      <c r="M124" s="620"/>
      <c r="N124" s="635"/>
      <c r="O124" s="643" t="str">
        <f t="shared" si="47"/>
        <v/>
      </c>
      <c r="P124" s="644" t="str">
        <f t="shared" si="48"/>
        <v/>
      </c>
      <c r="Q124" s="644" t="str">
        <f>IF(N124="","",IF(基本情報入力シート!$E$3="大企業","対象外",SUMIFS($H:$H,$C:$C,$T$249,$B:$B,K124)))</f>
        <v/>
      </c>
      <c r="R124" s="644" t="str">
        <f t="shared" si="49"/>
        <v/>
      </c>
      <c r="S124" s="645" t="str">
        <f t="shared" si="50"/>
        <v/>
      </c>
      <c r="T124" s="646" t="str">
        <f t="shared" si="52"/>
        <v/>
      </c>
      <c r="U124" s="647" t="str">
        <f t="shared" si="53"/>
        <v/>
      </c>
      <c r="V124" s="647" t="str">
        <f>IF(N124="","",IF(N124=0,"",IF(基本情報入力シート!$E$3="大企業",IF(基本情報入力シート!$E$4*U124&gt;=$T$256*N124,$T$256*N124,基本情報入力シート!$E$4*U124),IF(基本情報入力シート!$E$4*U124&gt;=$T$257*N124,$T$257*N124,基本情報入力シート!$E$4*U124))))</f>
        <v/>
      </c>
    </row>
    <row r="125" spans="1:22" s="660" customFormat="1" hidden="1">
      <c r="A125" s="663">
        <f t="shared" si="39"/>
        <v>122</v>
      </c>
      <c r="B125" s="623"/>
      <c r="C125" s="624"/>
      <c r="D125" s="627"/>
      <c r="E125" s="628"/>
      <c r="F125" s="627"/>
      <c r="G125" s="619"/>
      <c r="H125" s="637" t="str">
        <f t="shared" si="56"/>
        <v/>
      </c>
      <c r="I125" s="631"/>
      <c r="J125" s="658" t="s">
        <v>874</v>
      </c>
      <c r="K125" s="659" t="str">
        <f t="shared" si="34"/>
        <v>設備122</v>
      </c>
      <c r="L125" s="633"/>
      <c r="M125" s="620"/>
      <c r="N125" s="635"/>
      <c r="O125" s="643" t="str">
        <f t="shared" si="47"/>
        <v/>
      </c>
      <c r="P125" s="644" t="str">
        <f t="shared" si="48"/>
        <v/>
      </c>
      <c r="Q125" s="644" t="str">
        <f>IF(N125="","",IF(基本情報入力シート!$E$3="大企業","対象外",SUMIFS($H:$H,$C:$C,$T$249,$B:$B,K125)))</f>
        <v/>
      </c>
      <c r="R125" s="644" t="str">
        <f t="shared" si="49"/>
        <v/>
      </c>
      <c r="S125" s="645" t="str">
        <f t="shared" si="50"/>
        <v/>
      </c>
      <c r="T125" s="646" t="str">
        <f t="shared" si="52"/>
        <v/>
      </c>
      <c r="U125" s="647" t="str">
        <f t="shared" si="53"/>
        <v/>
      </c>
      <c r="V125" s="647" t="str">
        <f>IF(N125="","",IF(N125=0,"",IF(基本情報入力シート!$E$3="大企業",IF(基本情報入力シート!$E$4*U125&gt;=$T$256*N125,$T$256*N125,基本情報入力シート!$E$4*U125),IF(基本情報入力シート!$E$4*U125&gt;=$T$257*N125,$T$257*N125,基本情報入力シート!$E$4*U125))))</f>
        <v/>
      </c>
    </row>
    <row r="126" spans="1:22" s="660" customFormat="1" hidden="1">
      <c r="A126" s="663">
        <f t="shared" si="39"/>
        <v>123</v>
      </c>
      <c r="B126" s="623"/>
      <c r="C126" s="624"/>
      <c r="D126" s="627"/>
      <c r="E126" s="628"/>
      <c r="F126" s="627"/>
      <c r="G126" s="619"/>
      <c r="H126" s="637" t="str">
        <f t="shared" si="56"/>
        <v/>
      </c>
      <c r="I126" s="631"/>
      <c r="J126" s="658" t="s">
        <v>874</v>
      </c>
      <c r="K126" s="659" t="str">
        <f t="shared" si="34"/>
        <v>設備123</v>
      </c>
      <c r="L126" s="633"/>
      <c r="M126" s="620"/>
      <c r="N126" s="635"/>
      <c r="O126" s="643" t="str">
        <f t="shared" si="47"/>
        <v/>
      </c>
      <c r="P126" s="644" t="str">
        <f t="shared" si="48"/>
        <v/>
      </c>
      <c r="Q126" s="644" t="str">
        <f>IF(N126="","",IF(基本情報入力シート!$E$3="大企業","対象外",SUMIFS($H:$H,$C:$C,$T$249,$B:$B,K126)))</f>
        <v/>
      </c>
      <c r="R126" s="644" t="str">
        <f t="shared" si="49"/>
        <v/>
      </c>
      <c r="S126" s="645" t="str">
        <f t="shared" si="50"/>
        <v/>
      </c>
      <c r="T126" s="646" t="str">
        <f t="shared" si="52"/>
        <v/>
      </c>
      <c r="U126" s="647" t="str">
        <f t="shared" si="53"/>
        <v/>
      </c>
      <c r="V126" s="647" t="str">
        <f>IF(N126="","",IF(N126=0,"",IF(基本情報入力シート!$E$3="大企業",IF(基本情報入力シート!$E$4*U126&gt;=$T$256*N126,$T$256*N126,基本情報入力シート!$E$4*U126),IF(基本情報入力シート!$E$4*U126&gt;=$T$257*N126,$T$257*N126,基本情報入力シート!$E$4*U126))))</f>
        <v/>
      </c>
    </row>
    <row r="127" spans="1:22" s="660" customFormat="1" hidden="1">
      <c r="A127" s="663">
        <f t="shared" si="39"/>
        <v>124</v>
      </c>
      <c r="B127" s="623"/>
      <c r="C127" s="624"/>
      <c r="D127" s="627"/>
      <c r="E127" s="628"/>
      <c r="F127" s="627"/>
      <c r="G127" s="619"/>
      <c r="H127" s="637" t="str">
        <f t="shared" si="56"/>
        <v/>
      </c>
      <c r="I127" s="631"/>
      <c r="J127" s="658" t="s">
        <v>874</v>
      </c>
      <c r="K127" s="659" t="str">
        <f t="shared" si="34"/>
        <v>設備124</v>
      </c>
      <c r="L127" s="633"/>
      <c r="M127" s="620"/>
      <c r="N127" s="635"/>
      <c r="O127" s="643" t="str">
        <f t="shared" si="47"/>
        <v/>
      </c>
      <c r="P127" s="644" t="str">
        <f t="shared" si="48"/>
        <v/>
      </c>
      <c r="Q127" s="644" t="str">
        <f>IF(N127="","",IF(基本情報入力シート!$E$3="大企業","対象外",SUMIFS($H:$H,$C:$C,$T$249,$B:$B,K127)))</f>
        <v/>
      </c>
      <c r="R127" s="644" t="str">
        <f t="shared" si="49"/>
        <v/>
      </c>
      <c r="S127" s="645" t="str">
        <f t="shared" si="50"/>
        <v/>
      </c>
      <c r="T127" s="646" t="str">
        <f t="shared" si="52"/>
        <v/>
      </c>
      <c r="U127" s="647" t="str">
        <f t="shared" si="53"/>
        <v/>
      </c>
      <c r="V127" s="647" t="str">
        <f>IF(N127="","",IF(N127=0,"",IF(基本情報入力シート!$E$3="大企業",IF(基本情報入力シート!$E$4*U127&gt;=$T$256*N127,$T$256*N127,基本情報入力シート!$E$4*U127),IF(基本情報入力シート!$E$4*U127&gt;=$T$257*N127,$T$257*N127,基本情報入力シート!$E$4*U127))))</f>
        <v/>
      </c>
    </row>
    <row r="128" spans="1:22" s="660" customFormat="1" ht="13" hidden="1" customHeight="1">
      <c r="A128" s="663">
        <f t="shared" si="39"/>
        <v>125</v>
      </c>
      <c r="B128" s="623"/>
      <c r="C128" s="624"/>
      <c r="D128" s="627"/>
      <c r="E128" s="628"/>
      <c r="F128" s="627"/>
      <c r="G128" s="619"/>
      <c r="H128" s="637" t="str">
        <f t="shared" si="56"/>
        <v/>
      </c>
      <c r="I128" s="631"/>
      <c r="J128" s="658" t="s">
        <v>874</v>
      </c>
      <c r="K128" s="659" t="str">
        <f t="shared" si="34"/>
        <v>設備125</v>
      </c>
      <c r="L128" s="633"/>
      <c r="M128" s="620"/>
      <c r="N128" s="635"/>
      <c r="O128" s="643" t="str">
        <f t="shared" si="47"/>
        <v/>
      </c>
      <c r="P128" s="644" t="str">
        <f t="shared" si="48"/>
        <v/>
      </c>
      <c r="Q128" s="644" t="str">
        <f>IF(N128="","",IF(基本情報入力シート!$E$3="大企業","対象外",SUMIFS($H:$H,$C:$C,$T$249,$B:$B,K128)))</f>
        <v/>
      </c>
      <c r="R128" s="644" t="str">
        <f t="shared" si="49"/>
        <v/>
      </c>
      <c r="S128" s="645" t="str">
        <f t="shared" si="50"/>
        <v/>
      </c>
      <c r="T128" s="646" t="str">
        <f t="shared" si="52"/>
        <v/>
      </c>
      <c r="U128" s="647" t="str">
        <f t="shared" si="53"/>
        <v/>
      </c>
      <c r="V128" s="647" t="str">
        <f>IF(N128="","",IF(N128=0,"",IF(基本情報入力シート!$E$3="大企業",IF(基本情報入力シート!$E$4*U128&gt;=$T$256*N128,$T$256*N128,基本情報入力シート!$E$4*U128),IF(基本情報入力シート!$E$4*U128&gt;=$T$257*N128,$T$257*N128,基本情報入力シート!$E$4*U128))))</f>
        <v/>
      </c>
    </row>
    <row r="129" spans="1:22" s="660" customFormat="1" hidden="1">
      <c r="A129" s="663">
        <f t="shared" si="39"/>
        <v>126</v>
      </c>
      <c r="B129" s="623"/>
      <c r="C129" s="624"/>
      <c r="D129" s="627"/>
      <c r="E129" s="628"/>
      <c r="F129" s="627"/>
      <c r="G129" s="619"/>
      <c r="H129" s="637" t="str">
        <f>IF(E129="","",E129*F129)</f>
        <v/>
      </c>
      <c r="I129" s="631"/>
      <c r="J129" s="658" t="s">
        <v>874</v>
      </c>
      <c r="K129" s="659" t="str">
        <f t="shared" si="34"/>
        <v>設備126</v>
      </c>
      <c r="L129" s="633"/>
      <c r="M129" s="620"/>
      <c r="N129" s="635"/>
      <c r="O129" s="643" t="str">
        <f t="shared" si="47"/>
        <v/>
      </c>
      <c r="P129" s="644" t="str">
        <f t="shared" si="48"/>
        <v/>
      </c>
      <c r="Q129" s="644" t="str">
        <f>IF(N129="","",IF(基本情報入力シート!$E$3="大企業","対象外",SUMIFS($H:$H,$C:$C,$T$249,$B:$B,K129)))</f>
        <v/>
      </c>
      <c r="R129" s="644" t="str">
        <f t="shared" si="49"/>
        <v/>
      </c>
      <c r="S129" s="645" t="str">
        <f t="shared" si="50"/>
        <v/>
      </c>
      <c r="T129" s="646" t="str">
        <f t="shared" si="52"/>
        <v/>
      </c>
      <c r="U129" s="647" t="str">
        <f t="shared" si="53"/>
        <v/>
      </c>
      <c r="V129" s="647" t="str">
        <f>IF(N129="","",IF(N129=0,"",IF(基本情報入力シート!$E$3="大企業",IF(基本情報入力シート!$E$4*U129&gt;=$T$256*N129,$T$256*N129,基本情報入力シート!$E$4*U129),IF(基本情報入力シート!$E$4*U129&gt;=$T$257*N129,$T$257*N129,基本情報入力シート!$E$4*U129))))</f>
        <v/>
      </c>
    </row>
    <row r="130" spans="1:22" s="660" customFormat="1" hidden="1">
      <c r="A130" s="663">
        <f t="shared" si="39"/>
        <v>127</v>
      </c>
      <c r="B130" s="623"/>
      <c r="C130" s="624"/>
      <c r="D130" s="627"/>
      <c r="E130" s="628"/>
      <c r="F130" s="627"/>
      <c r="G130" s="619"/>
      <c r="H130" s="637" t="str">
        <f t="shared" ref="H130:H137" si="57">IF(E130="","",E130*F130)</f>
        <v/>
      </c>
      <c r="I130" s="631"/>
      <c r="J130" s="658" t="s">
        <v>874</v>
      </c>
      <c r="K130" s="659" t="str">
        <f t="shared" si="34"/>
        <v>設備127</v>
      </c>
      <c r="L130" s="633"/>
      <c r="M130" s="620"/>
      <c r="N130" s="635"/>
      <c r="O130" s="643" t="str">
        <f t="shared" si="47"/>
        <v/>
      </c>
      <c r="P130" s="644" t="str">
        <f t="shared" si="48"/>
        <v/>
      </c>
      <c r="Q130" s="644" t="str">
        <f>IF(N130="","",IF(基本情報入力シート!$E$3="大企業","対象外",SUMIFS($H:$H,$C:$C,$T$249,$B:$B,K130)))</f>
        <v/>
      </c>
      <c r="R130" s="644" t="str">
        <f t="shared" si="49"/>
        <v/>
      </c>
      <c r="S130" s="645" t="str">
        <f t="shared" si="50"/>
        <v/>
      </c>
      <c r="T130" s="646" t="str">
        <f t="shared" si="52"/>
        <v/>
      </c>
      <c r="U130" s="647" t="str">
        <f t="shared" si="53"/>
        <v/>
      </c>
      <c r="V130" s="647" t="str">
        <f>IF(N130="","",IF(N130=0,"",IF(基本情報入力シート!$E$3="大企業",IF(基本情報入力シート!$E$4*U130&gt;=$T$256*N130,$T$256*N130,基本情報入力シート!$E$4*U130),IF(基本情報入力シート!$E$4*U130&gt;=$T$257*N130,$T$257*N130,基本情報入力シート!$E$4*U130))))</f>
        <v/>
      </c>
    </row>
    <row r="131" spans="1:22" s="660" customFormat="1" hidden="1">
      <c r="A131" s="663">
        <f t="shared" si="39"/>
        <v>128</v>
      </c>
      <c r="B131" s="623"/>
      <c r="C131" s="624"/>
      <c r="D131" s="627"/>
      <c r="E131" s="628"/>
      <c r="F131" s="627"/>
      <c r="G131" s="619"/>
      <c r="H131" s="637" t="str">
        <f t="shared" si="57"/>
        <v/>
      </c>
      <c r="I131" s="631"/>
      <c r="J131" s="658" t="s">
        <v>874</v>
      </c>
      <c r="K131" s="659" t="str">
        <f t="shared" si="34"/>
        <v>設備128</v>
      </c>
      <c r="L131" s="633"/>
      <c r="M131" s="620"/>
      <c r="N131" s="635"/>
      <c r="O131" s="643" t="str">
        <f t="shared" si="47"/>
        <v/>
      </c>
      <c r="P131" s="644" t="str">
        <f t="shared" si="48"/>
        <v/>
      </c>
      <c r="Q131" s="644" t="str">
        <f>IF(N131="","",IF(基本情報入力シート!$E$3="大企業","対象外",SUMIFS($H:$H,$C:$C,$T$249,$B:$B,K131)))</f>
        <v/>
      </c>
      <c r="R131" s="644" t="str">
        <f t="shared" si="49"/>
        <v/>
      </c>
      <c r="S131" s="645" t="str">
        <f t="shared" si="50"/>
        <v/>
      </c>
      <c r="T131" s="646" t="str">
        <f t="shared" si="52"/>
        <v/>
      </c>
      <c r="U131" s="647" t="str">
        <f t="shared" si="53"/>
        <v/>
      </c>
      <c r="V131" s="647" t="str">
        <f>IF(N131="","",IF(N131=0,"",IF(基本情報入力シート!$E$3="大企業",IF(基本情報入力シート!$E$4*U131&gt;=$T$256*N131,$T$256*N131,基本情報入力シート!$E$4*U131),IF(基本情報入力シート!$E$4*U131&gt;=$T$257*N131,$T$257*N131,基本情報入力シート!$E$4*U131))))</f>
        <v/>
      </c>
    </row>
    <row r="132" spans="1:22" s="660" customFormat="1" ht="18" hidden="1" customHeight="1">
      <c r="A132" s="663">
        <f t="shared" si="39"/>
        <v>129</v>
      </c>
      <c r="B132" s="623"/>
      <c r="C132" s="624"/>
      <c r="D132" s="627"/>
      <c r="E132" s="628"/>
      <c r="F132" s="627"/>
      <c r="G132" s="619"/>
      <c r="H132" s="637" t="str">
        <f t="shared" si="57"/>
        <v/>
      </c>
      <c r="I132" s="631"/>
      <c r="J132" s="658" t="s">
        <v>874</v>
      </c>
      <c r="K132" s="659" t="str">
        <f t="shared" si="34"/>
        <v>設備129</v>
      </c>
      <c r="L132" s="633"/>
      <c r="M132" s="620"/>
      <c r="N132" s="635"/>
      <c r="O132" s="643" t="str">
        <f t="shared" ref="O132:O163" si="58">IF(N132="","",SUMIFS($H:$H,$C:$C,$T$247,$B:$B,K132))</f>
        <v/>
      </c>
      <c r="P132" s="644" t="str">
        <f t="shared" ref="P132:P163" si="59">IF(N132="","",IF(M132="内蔵型ショーケース","対象外",SUMIFS($H:$H,$C:$C,$T$248,$B:$B,K132)))</f>
        <v/>
      </c>
      <c r="Q132" s="644" t="str">
        <f>IF(N132="","",IF(基本情報入力シート!$E$3="大企業","対象外",SUMIFS($H:$H,$C:$C,$T$249,$B:$B,K132)))</f>
        <v/>
      </c>
      <c r="R132" s="644" t="str">
        <f t="shared" ref="R132:R163" si="60">IF(N132="","",IF(O132*0.3&lt;SUMIFS($H:$H,$C:$C,$T$250,$B:$B,K132),O132*0.3,SUMIFS($H:$H,$C:$C,$T$250,$B:$B,K132)))</f>
        <v/>
      </c>
      <c r="S132" s="645" t="str">
        <f t="shared" si="50"/>
        <v/>
      </c>
      <c r="T132" s="646" t="str">
        <f t="shared" si="52"/>
        <v/>
      </c>
      <c r="U132" s="647" t="str">
        <f t="shared" si="53"/>
        <v/>
      </c>
      <c r="V132" s="647" t="str">
        <f>IF(N132="","",IF(N132=0,"",IF(基本情報入力シート!$E$3="大企業",IF(基本情報入力シート!$E$4*U132&gt;=$T$256*N132,$T$256*N132,基本情報入力シート!$E$4*U132),IF(基本情報入力シート!$E$4*U132&gt;=$T$257*N132,$T$257*N132,基本情報入力シート!$E$4*U132))))</f>
        <v/>
      </c>
    </row>
    <row r="133" spans="1:22" s="660" customFormat="1" hidden="1">
      <c r="A133" s="663">
        <f t="shared" si="39"/>
        <v>130</v>
      </c>
      <c r="B133" s="623"/>
      <c r="C133" s="624"/>
      <c r="D133" s="627"/>
      <c r="E133" s="628"/>
      <c r="F133" s="627"/>
      <c r="G133" s="619"/>
      <c r="H133" s="637" t="str">
        <f t="shared" si="57"/>
        <v/>
      </c>
      <c r="I133" s="631"/>
      <c r="J133" s="658" t="s">
        <v>874</v>
      </c>
      <c r="K133" s="659" t="str">
        <f t="shared" ref="K133:K196" si="61">"設備"&amp;ROW()-3</f>
        <v>設備130</v>
      </c>
      <c r="L133" s="633"/>
      <c r="M133" s="620"/>
      <c r="N133" s="635"/>
      <c r="O133" s="643" t="str">
        <f t="shared" si="58"/>
        <v/>
      </c>
      <c r="P133" s="644" t="str">
        <f t="shared" si="59"/>
        <v/>
      </c>
      <c r="Q133" s="644" t="str">
        <f>IF(N133="","",IF(基本情報入力シート!$E$3="大企業","対象外",SUMIFS($H:$H,$C:$C,$T$249,$B:$B,K133)))</f>
        <v/>
      </c>
      <c r="R133" s="644" t="str">
        <f t="shared" si="60"/>
        <v/>
      </c>
      <c r="S133" s="645" t="str">
        <f t="shared" ref="S133:S164" si="62">IF(N133="","",SUMIFS($H:$H,$C:$C,$S$3,$B:$B,K133))</f>
        <v/>
      </c>
      <c r="T133" s="646" t="str">
        <f t="shared" si="52"/>
        <v/>
      </c>
      <c r="U133" s="647" t="str">
        <f t="shared" si="53"/>
        <v/>
      </c>
      <c r="V133" s="647" t="str">
        <f>IF(N133="","",IF(N133=0,"",IF(基本情報入力シート!$E$3="大企業",IF(基本情報入力シート!$E$4*U133&gt;=$T$256*N133,$T$256*N133,基本情報入力シート!$E$4*U133),IF(基本情報入力シート!$E$4*U133&gt;=$T$257*N133,$T$257*N133,基本情報入力シート!$E$4*U133))))</f>
        <v/>
      </c>
    </row>
    <row r="134" spans="1:22" s="660" customFormat="1" hidden="1">
      <c r="A134" s="663">
        <f t="shared" si="39"/>
        <v>131</v>
      </c>
      <c r="B134" s="623"/>
      <c r="C134" s="624"/>
      <c r="D134" s="627"/>
      <c r="E134" s="628"/>
      <c r="F134" s="627"/>
      <c r="G134" s="619"/>
      <c r="H134" s="637" t="str">
        <f t="shared" si="57"/>
        <v/>
      </c>
      <c r="I134" s="631"/>
      <c r="J134" s="658" t="s">
        <v>874</v>
      </c>
      <c r="K134" s="659" t="str">
        <f t="shared" si="61"/>
        <v>設備131</v>
      </c>
      <c r="L134" s="633"/>
      <c r="M134" s="620"/>
      <c r="N134" s="635"/>
      <c r="O134" s="643" t="str">
        <f t="shared" si="58"/>
        <v/>
      </c>
      <c r="P134" s="644" t="str">
        <f t="shared" si="59"/>
        <v/>
      </c>
      <c r="Q134" s="644" t="str">
        <f>IF(N134="","",IF(基本情報入力シート!$E$3="大企業","対象外",SUMIFS($H:$H,$C:$C,$T$249,$B:$B,K134)))</f>
        <v/>
      </c>
      <c r="R134" s="644" t="str">
        <f t="shared" si="60"/>
        <v/>
      </c>
      <c r="S134" s="645" t="str">
        <f t="shared" si="62"/>
        <v/>
      </c>
      <c r="T134" s="646" t="str">
        <f t="shared" si="52"/>
        <v/>
      </c>
      <c r="U134" s="647" t="str">
        <f t="shared" si="53"/>
        <v/>
      </c>
      <c r="V134" s="647" t="str">
        <f>IF(N134="","",IF(N134=0,"",IF(基本情報入力シート!$E$3="大企業",IF(基本情報入力シート!$E$4*U134&gt;=$T$256*N134,$T$256*N134,基本情報入力シート!$E$4*U134),IF(基本情報入力シート!$E$4*U134&gt;=$T$257*N134,$T$257*N134,基本情報入力シート!$E$4*U134))))</f>
        <v/>
      </c>
    </row>
    <row r="135" spans="1:22" s="660" customFormat="1" hidden="1">
      <c r="A135" s="663">
        <f t="shared" si="39"/>
        <v>132</v>
      </c>
      <c r="B135" s="623"/>
      <c r="C135" s="624"/>
      <c r="D135" s="627"/>
      <c r="E135" s="628"/>
      <c r="F135" s="627"/>
      <c r="G135" s="619"/>
      <c r="H135" s="637" t="str">
        <f t="shared" si="57"/>
        <v/>
      </c>
      <c r="I135" s="631"/>
      <c r="J135" s="658" t="s">
        <v>874</v>
      </c>
      <c r="K135" s="659" t="str">
        <f t="shared" si="61"/>
        <v>設備132</v>
      </c>
      <c r="L135" s="633"/>
      <c r="M135" s="620"/>
      <c r="N135" s="635"/>
      <c r="O135" s="643" t="str">
        <f t="shared" si="58"/>
        <v/>
      </c>
      <c r="P135" s="644" t="str">
        <f t="shared" si="59"/>
        <v/>
      </c>
      <c r="Q135" s="644" t="str">
        <f>IF(N135="","",IF(基本情報入力シート!$E$3="大企業","対象外",SUMIFS($H:$H,$C:$C,$T$249,$B:$B,K135)))</f>
        <v/>
      </c>
      <c r="R135" s="644" t="str">
        <f t="shared" si="60"/>
        <v/>
      </c>
      <c r="S135" s="645" t="str">
        <f t="shared" si="62"/>
        <v/>
      </c>
      <c r="T135" s="646" t="str">
        <f t="shared" si="52"/>
        <v/>
      </c>
      <c r="U135" s="647" t="str">
        <f t="shared" si="53"/>
        <v/>
      </c>
      <c r="V135" s="647" t="str">
        <f>IF(N135="","",IF(N135=0,"",IF(基本情報入力シート!$E$3="大企業",IF(基本情報入力シート!$E$4*U135&gt;=$T$256*N135,$T$256*N135,基本情報入力シート!$E$4*U135),IF(基本情報入力シート!$E$4*U135&gt;=$T$257*N135,$T$257*N135,基本情報入力シート!$E$4*U135))))</f>
        <v/>
      </c>
    </row>
    <row r="136" spans="1:22" s="660" customFormat="1" hidden="1">
      <c r="A136" s="663">
        <f t="shared" si="39"/>
        <v>133</v>
      </c>
      <c r="B136" s="623"/>
      <c r="C136" s="624"/>
      <c r="D136" s="627"/>
      <c r="E136" s="628"/>
      <c r="F136" s="627"/>
      <c r="G136" s="619"/>
      <c r="H136" s="637" t="str">
        <f t="shared" si="57"/>
        <v/>
      </c>
      <c r="I136" s="631"/>
      <c r="J136" s="658" t="s">
        <v>874</v>
      </c>
      <c r="K136" s="659" t="str">
        <f t="shared" si="61"/>
        <v>設備133</v>
      </c>
      <c r="L136" s="633"/>
      <c r="M136" s="620"/>
      <c r="N136" s="635"/>
      <c r="O136" s="643" t="str">
        <f t="shared" si="58"/>
        <v/>
      </c>
      <c r="P136" s="644" t="str">
        <f t="shared" si="59"/>
        <v/>
      </c>
      <c r="Q136" s="644" t="str">
        <f>IF(N136="","",IF(基本情報入力シート!$E$3="大企業","対象外",SUMIFS($H:$H,$C:$C,$T$249,$B:$B,K136)))</f>
        <v/>
      </c>
      <c r="R136" s="644" t="str">
        <f t="shared" si="60"/>
        <v/>
      </c>
      <c r="S136" s="645" t="str">
        <f t="shared" si="62"/>
        <v/>
      </c>
      <c r="T136" s="646" t="str">
        <f t="shared" si="52"/>
        <v/>
      </c>
      <c r="U136" s="647" t="str">
        <f t="shared" si="53"/>
        <v/>
      </c>
      <c r="V136" s="647" t="str">
        <f>IF(N136="","",IF(N136=0,"",IF(基本情報入力シート!$E$3="大企業",IF(基本情報入力シート!$E$4*U136&gt;=$T$256*N136,$T$256*N136,基本情報入力シート!$E$4*U136),IF(基本情報入力シート!$E$4*U136&gt;=$T$257*N136,$T$257*N136,基本情報入力シート!$E$4*U136))))</f>
        <v/>
      </c>
    </row>
    <row r="137" spans="1:22" s="660" customFormat="1" hidden="1">
      <c r="A137" s="663">
        <f t="shared" si="39"/>
        <v>134</v>
      </c>
      <c r="B137" s="623"/>
      <c r="C137" s="624"/>
      <c r="D137" s="627"/>
      <c r="E137" s="628"/>
      <c r="F137" s="627"/>
      <c r="G137" s="619"/>
      <c r="H137" s="637" t="str">
        <f t="shared" si="57"/>
        <v/>
      </c>
      <c r="I137" s="631"/>
      <c r="J137" s="658" t="s">
        <v>874</v>
      </c>
      <c r="K137" s="659" t="str">
        <f t="shared" si="61"/>
        <v>設備134</v>
      </c>
      <c r="L137" s="633"/>
      <c r="M137" s="620"/>
      <c r="N137" s="635"/>
      <c r="O137" s="643" t="str">
        <f t="shared" si="58"/>
        <v/>
      </c>
      <c r="P137" s="644" t="str">
        <f t="shared" si="59"/>
        <v/>
      </c>
      <c r="Q137" s="644" t="str">
        <f>IF(N137="","",IF(基本情報入力シート!$E$3="大企業","対象外",SUMIFS($H:$H,$C:$C,$T$249,$B:$B,K137)))</f>
        <v/>
      </c>
      <c r="R137" s="644" t="str">
        <f t="shared" si="60"/>
        <v/>
      </c>
      <c r="S137" s="645" t="str">
        <f t="shared" si="62"/>
        <v/>
      </c>
      <c r="T137" s="646" t="str">
        <f t="shared" si="52"/>
        <v/>
      </c>
      <c r="U137" s="647" t="str">
        <f t="shared" si="53"/>
        <v/>
      </c>
      <c r="V137" s="647" t="str">
        <f>IF(N137="","",IF(N137=0,"",IF(基本情報入力シート!$E$3="大企業",IF(基本情報入力シート!$E$4*U137&gt;=$T$256*N137,$T$256*N137,基本情報入力シート!$E$4*U137),IF(基本情報入力シート!$E$4*U137&gt;=$T$257*N137,$T$257*N137,基本情報入力シート!$E$4*U137))))</f>
        <v/>
      </c>
    </row>
    <row r="138" spans="1:22" s="660" customFormat="1" hidden="1">
      <c r="A138" s="663">
        <f t="shared" si="39"/>
        <v>135</v>
      </c>
      <c r="B138" s="623"/>
      <c r="C138" s="624"/>
      <c r="D138" s="627"/>
      <c r="E138" s="628"/>
      <c r="F138" s="627"/>
      <c r="G138" s="619"/>
      <c r="H138" s="637" t="str">
        <f>IF(E138="","",E138*F138)</f>
        <v/>
      </c>
      <c r="I138" s="631"/>
      <c r="J138" s="658" t="s">
        <v>874</v>
      </c>
      <c r="K138" s="659" t="str">
        <f t="shared" si="61"/>
        <v>設備135</v>
      </c>
      <c r="L138" s="633"/>
      <c r="M138" s="620"/>
      <c r="N138" s="635"/>
      <c r="O138" s="643" t="str">
        <f t="shared" si="58"/>
        <v/>
      </c>
      <c r="P138" s="644" t="str">
        <f t="shared" si="59"/>
        <v/>
      </c>
      <c r="Q138" s="644" t="str">
        <f>IF(N138="","",IF(基本情報入力シート!$E$3="大企業","対象外",SUMIFS($H:$H,$C:$C,$T$249,$B:$B,K138)))</f>
        <v/>
      </c>
      <c r="R138" s="644" t="str">
        <f t="shared" si="60"/>
        <v/>
      </c>
      <c r="S138" s="645" t="str">
        <f t="shared" si="62"/>
        <v/>
      </c>
      <c r="T138" s="646" t="str">
        <f t="shared" si="52"/>
        <v/>
      </c>
      <c r="U138" s="647" t="str">
        <f t="shared" si="53"/>
        <v/>
      </c>
      <c r="V138" s="647" t="str">
        <f>IF(N138="","",IF(N138=0,"",IF(基本情報入力シート!$E$3="大企業",IF(基本情報入力シート!$E$4*U138&gt;=$T$256*N138,$T$256*N138,基本情報入力シート!$E$4*U138),IF(基本情報入力シート!$E$4*U138&gt;=$T$257*N138,$T$257*N138,基本情報入力シート!$E$4*U138))))</f>
        <v/>
      </c>
    </row>
    <row r="139" spans="1:22" s="660" customFormat="1" hidden="1">
      <c r="A139" s="663">
        <f t="shared" si="39"/>
        <v>136</v>
      </c>
      <c r="B139" s="623"/>
      <c r="C139" s="624"/>
      <c r="D139" s="627"/>
      <c r="E139" s="628"/>
      <c r="F139" s="627"/>
      <c r="G139" s="619"/>
      <c r="H139" s="637" t="str">
        <f t="shared" ref="H139" si="63">IF(E139="","",E139*F139)</f>
        <v/>
      </c>
      <c r="I139" s="631"/>
      <c r="J139" s="658" t="s">
        <v>874</v>
      </c>
      <c r="K139" s="659" t="str">
        <f t="shared" si="61"/>
        <v>設備136</v>
      </c>
      <c r="L139" s="633"/>
      <c r="M139" s="620"/>
      <c r="N139" s="635"/>
      <c r="O139" s="643" t="str">
        <f t="shared" si="58"/>
        <v/>
      </c>
      <c r="P139" s="644" t="str">
        <f t="shared" si="59"/>
        <v/>
      </c>
      <c r="Q139" s="644" t="str">
        <f>IF(N139="","",IF(基本情報入力シート!$E$3="大企業","対象外",SUMIFS($H:$H,$C:$C,$T$249,$B:$B,K139)))</f>
        <v/>
      </c>
      <c r="R139" s="644" t="str">
        <f t="shared" si="60"/>
        <v/>
      </c>
      <c r="S139" s="645" t="str">
        <f t="shared" si="62"/>
        <v/>
      </c>
      <c r="T139" s="646" t="str">
        <f t="shared" si="52"/>
        <v/>
      </c>
      <c r="U139" s="647" t="str">
        <f t="shared" si="53"/>
        <v/>
      </c>
      <c r="V139" s="647" t="str">
        <f>IF(N139="","",IF(N139=0,"",IF(基本情報入力シート!$E$3="大企業",IF(基本情報入力シート!$E$4*U139&gt;=$T$256*N139,$T$256*N139,基本情報入力シート!$E$4*U139),IF(基本情報入力シート!$E$4*U139&gt;=$T$257*N139,$T$257*N139,基本情報入力シート!$E$4*U139))))</f>
        <v/>
      </c>
    </row>
    <row r="140" spans="1:22" s="660" customFormat="1" hidden="1">
      <c r="A140" s="663">
        <f t="shared" si="39"/>
        <v>137</v>
      </c>
      <c r="B140" s="623"/>
      <c r="C140" s="624"/>
      <c r="D140" s="627"/>
      <c r="E140" s="628"/>
      <c r="F140" s="627"/>
      <c r="G140" s="619"/>
      <c r="H140" s="637" t="str">
        <f>IF(E140="","",E140*F140)</f>
        <v/>
      </c>
      <c r="I140" s="631"/>
      <c r="J140" s="658" t="s">
        <v>874</v>
      </c>
      <c r="K140" s="659" t="str">
        <f t="shared" si="61"/>
        <v>設備137</v>
      </c>
      <c r="L140" s="633"/>
      <c r="M140" s="620"/>
      <c r="N140" s="635"/>
      <c r="O140" s="643" t="str">
        <f t="shared" si="58"/>
        <v/>
      </c>
      <c r="P140" s="644" t="str">
        <f t="shared" si="59"/>
        <v/>
      </c>
      <c r="Q140" s="644" t="str">
        <f>IF(N140="","",IF(基本情報入力シート!$E$3="大企業","対象外",SUMIFS($H:$H,$C:$C,$T$249,$B:$B,K140)))</f>
        <v/>
      </c>
      <c r="R140" s="644" t="str">
        <f t="shared" si="60"/>
        <v/>
      </c>
      <c r="S140" s="645" t="str">
        <f t="shared" si="62"/>
        <v/>
      </c>
      <c r="T140" s="646" t="str">
        <f t="shared" si="52"/>
        <v/>
      </c>
      <c r="U140" s="647" t="str">
        <f t="shared" si="53"/>
        <v/>
      </c>
      <c r="V140" s="647" t="str">
        <f>IF(N140="","",IF(N140=0,"",IF(基本情報入力シート!$E$3="大企業",IF(基本情報入力シート!$E$4*U140&gt;=$T$256*N140,$T$256*N140,基本情報入力シート!$E$4*U140),IF(基本情報入力シート!$E$4*U140&gt;=$T$257*N140,$T$257*N140,基本情報入力シート!$E$4*U140))))</f>
        <v/>
      </c>
    </row>
    <row r="141" spans="1:22" s="660" customFormat="1" hidden="1">
      <c r="A141" s="663">
        <f t="shared" si="39"/>
        <v>138</v>
      </c>
      <c r="B141" s="623"/>
      <c r="C141" s="624"/>
      <c r="D141" s="627"/>
      <c r="E141" s="628"/>
      <c r="F141" s="627"/>
      <c r="G141" s="619"/>
      <c r="H141" s="637" t="str">
        <f>IF(E141="","",E141*F141)</f>
        <v/>
      </c>
      <c r="I141" s="631"/>
      <c r="J141" s="658" t="s">
        <v>874</v>
      </c>
      <c r="K141" s="659" t="str">
        <f t="shared" si="61"/>
        <v>設備138</v>
      </c>
      <c r="L141" s="633"/>
      <c r="M141" s="620"/>
      <c r="N141" s="635"/>
      <c r="O141" s="643" t="str">
        <f t="shared" si="58"/>
        <v/>
      </c>
      <c r="P141" s="644" t="str">
        <f t="shared" si="59"/>
        <v/>
      </c>
      <c r="Q141" s="644" t="str">
        <f>IF(N141="","",IF(基本情報入力シート!$E$3="大企業","対象外",SUMIFS($H:$H,$C:$C,$T$249,$B:$B,K141)))</f>
        <v/>
      </c>
      <c r="R141" s="644" t="str">
        <f t="shared" si="60"/>
        <v/>
      </c>
      <c r="S141" s="645" t="str">
        <f t="shared" si="62"/>
        <v/>
      </c>
      <c r="T141" s="646" t="str">
        <f t="shared" si="52"/>
        <v/>
      </c>
      <c r="U141" s="647" t="str">
        <f t="shared" si="53"/>
        <v/>
      </c>
      <c r="V141" s="647" t="str">
        <f>IF(N141="","",IF(N141=0,"",IF(基本情報入力シート!$E$3="大企業",IF(基本情報入力シート!$E$4*U141&gt;=$T$256*N141,$T$256*N141,基本情報入力シート!$E$4*U141),IF(基本情報入力シート!$E$4*U141&gt;=$T$257*N141,$T$257*N141,基本情報入力シート!$E$4*U141))))</f>
        <v/>
      </c>
    </row>
    <row r="142" spans="1:22" s="660" customFormat="1" hidden="1">
      <c r="A142" s="663">
        <f t="shared" si="39"/>
        <v>139</v>
      </c>
      <c r="B142" s="623"/>
      <c r="C142" s="624"/>
      <c r="D142" s="627"/>
      <c r="E142" s="628"/>
      <c r="F142" s="627"/>
      <c r="G142" s="619"/>
      <c r="H142" s="637" t="str">
        <f t="shared" ref="H142:H145" si="64">IF(E142="","",E142*F142)</f>
        <v/>
      </c>
      <c r="I142" s="631"/>
      <c r="J142" s="658" t="s">
        <v>874</v>
      </c>
      <c r="K142" s="659" t="str">
        <f t="shared" si="61"/>
        <v>設備139</v>
      </c>
      <c r="L142" s="633"/>
      <c r="M142" s="620"/>
      <c r="N142" s="635"/>
      <c r="O142" s="643" t="str">
        <f t="shared" si="58"/>
        <v/>
      </c>
      <c r="P142" s="644" t="str">
        <f t="shared" si="59"/>
        <v/>
      </c>
      <c r="Q142" s="644" t="str">
        <f>IF(N142="","",IF(基本情報入力シート!$E$3="大企業","対象外",SUMIFS($H:$H,$C:$C,$T$249,$B:$B,K142)))</f>
        <v/>
      </c>
      <c r="R142" s="644" t="str">
        <f t="shared" si="60"/>
        <v/>
      </c>
      <c r="S142" s="645" t="str">
        <f t="shared" si="62"/>
        <v/>
      </c>
      <c r="T142" s="646" t="str">
        <f t="shared" si="52"/>
        <v/>
      </c>
      <c r="U142" s="647" t="str">
        <f t="shared" si="53"/>
        <v/>
      </c>
      <c r="V142" s="647" t="str">
        <f>IF(N142="","",IF(N142=0,"",IF(基本情報入力シート!$E$3="大企業",IF(基本情報入力シート!$E$4*U142&gt;=$T$256*N142,$T$256*N142,基本情報入力シート!$E$4*U142),IF(基本情報入力シート!$E$4*U142&gt;=$T$257*N142,$T$257*N142,基本情報入力シート!$E$4*U142))))</f>
        <v/>
      </c>
    </row>
    <row r="143" spans="1:22" s="660" customFormat="1" hidden="1">
      <c r="A143" s="663">
        <f t="shared" si="39"/>
        <v>140</v>
      </c>
      <c r="B143" s="623"/>
      <c r="C143" s="624"/>
      <c r="D143" s="627"/>
      <c r="E143" s="628"/>
      <c r="F143" s="627"/>
      <c r="G143" s="619"/>
      <c r="H143" s="637" t="str">
        <f t="shared" si="64"/>
        <v/>
      </c>
      <c r="I143" s="631"/>
      <c r="J143" s="658" t="s">
        <v>874</v>
      </c>
      <c r="K143" s="659" t="str">
        <f t="shared" si="61"/>
        <v>設備140</v>
      </c>
      <c r="L143" s="633"/>
      <c r="M143" s="620"/>
      <c r="N143" s="635"/>
      <c r="O143" s="643" t="str">
        <f t="shared" si="58"/>
        <v/>
      </c>
      <c r="P143" s="644" t="str">
        <f t="shared" si="59"/>
        <v/>
      </c>
      <c r="Q143" s="644" t="str">
        <f>IF(N143="","",IF(基本情報入力シート!$E$3="大企業","対象外",SUMIFS($H:$H,$C:$C,$T$249,$B:$B,K143)))</f>
        <v/>
      </c>
      <c r="R143" s="644" t="str">
        <f t="shared" si="60"/>
        <v/>
      </c>
      <c r="S143" s="645" t="str">
        <f t="shared" si="62"/>
        <v/>
      </c>
      <c r="T143" s="646" t="str">
        <f t="shared" si="52"/>
        <v/>
      </c>
      <c r="U143" s="647" t="str">
        <f t="shared" si="53"/>
        <v/>
      </c>
      <c r="V143" s="647" t="str">
        <f>IF(N143="","",IF(N143=0,"",IF(基本情報入力シート!$E$3="大企業",IF(基本情報入力シート!$E$4*U143&gt;=$T$256*N143,$T$256*N143,基本情報入力シート!$E$4*U143),IF(基本情報入力シート!$E$4*U143&gt;=$T$257*N143,$T$257*N143,基本情報入力シート!$E$4*U143))))</f>
        <v/>
      </c>
    </row>
    <row r="144" spans="1:22" s="660" customFormat="1" hidden="1">
      <c r="A144" s="663">
        <f t="shared" si="39"/>
        <v>141</v>
      </c>
      <c r="B144" s="623"/>
      <c r="C144" s="624"/>
      <c r="D144" s="627"/>
      <c r="E144" s="628"/>
      <c r="F144" s="627"/>
      <c r="G144" s="619"/>
      <c r="H144" s="637" t="str">
        <f t="shared" si="64"/>
        <v/>
      </c>
      <c r="I144" s="631"/>
      <c r="J144" s="658" t="s">
        <v>874</v>
      </c>
      <c r="K144" s="659" t="str">
        <f t="shared" si="61"/>
        <v>設備141</v>
      </c>
      <c r="L144" s="633"/>
      <c r="M144" s="620"/>
      <c r="N144" s="635"/>
      <c r="O144" s="643" t="str">
        <f t="shared" si="58"/>
        <v/>
      </c>
      <c r="P144" s="644" t="str">
        <f t="shared" si="59"/>
        <v/>
      </c>
      <c r="Q144" s="644" t="str">
        <f>IF(N144="","",IF(基本情報入力シート!$E$3="大企業","対象外",SUMIFS($H:$H,$C:$C,$T$249,$B:$B,K144)))</f>
        <v/>
      </c>
      <c r="R144" s="644" t="str">
        <f t="shared" si="60"/>
        <v/>
      </c>
      <c r="S144" s="645" t="str">
        <f t="shared" si="62"/>
        <v/>
      </c>
      <c r="T144" s="646" t="str">
        <f t="shared" si="52"/>
        <v/>
      </c>
      <c r="U144" s="647" t="str">
        <f t="shared" si="53"/>
        <v/>
      </c>
      <c r="V144" s="647" t="str">
        <f>IF(N144="","",IF(N144=0,"",IF(基本情報入力シート!$E$3="大企業",IF(基本情報入力シート!$E$4*U144&gt;=$T$256*N144,$T$256*N144,基本情報入力シート!$E$4*U144),IF(基本情報入力シート!$E$4*U144&gt;=$T$257*N144,$T$257*N144,基本情報入力シート!$E$4*U144))))</f>
        <v/>
      </c>
    </row>
    <row r="145" spans="1:22" s="660" customFormat="1" hidden="1">
      <c r="A145" s="663">
        <f t="shared" si="39"/>
        <v>142</v>
      </c>
      <c r="B145" s="623"/>
      <c r="C145" s="624"/>
      <c r="D145" s="627"/>
      <c r="E145" s="628"/>
      <c r="F145" s="627"/>
      <c r="G145" s="619"/>
      <c r="H145" s="637" t="str">
        <f t="shared" si="64"/>
        <v/>
      </c>
      <c r="I145" s="630"/>
      <c r="J145" s="658" t="s">
        <v>874</v>
      </c>
      <c r="K145" s="659" t="str">
        <f t="shared" si="61"/>
        <v>設備142</v>
      </c>
      <c r="L145" s="633"/>
      <c r="M145" s="620"/>
      <c r="N145" s="635"/>
      <c r="O145" s="643" t="str">
        <f t="shared" si="58"/>
        <v/>
      </c>
      <c r="P145" s="644" t="str">
        <f t="shared" si="59"/>
        <v/>
      </c>
      <c r="Q145" s="644" t="str">
        <f>IF(N145="","",IF(基本情報入力シート!$E$3="大企業","対象外",SUMIFS($H:$H,$C:$C,$T$249,$B:$B,K145)))</f>
        <v/>
      </c>
      <c r="R145" s="644" t="str">
        <f t="shared" si="60"/>
        <v/>
      </c>
      <c r="S145" s="645" t="str">
        <f t="shared" si="62"/>
        <v/>
      </c>
      <c r="T145" s="646" t="str">
        <f>IF(N145="","",SUM(O145:S145))</f>
        <v/>
      </c>
      <c r="U145" s="647" t="str">
        <f>IF(N145="","",SUM(O145:R145))</f>
        <v/>
      </c>
      <c r="V145" s="647" t="str">
        <f>IF(N145="","",IF(N145=0,"",IF(基本情報入力シート!$E$3="大企業",IF(基本情報入力シート!$E$4*U145&gt;=$T$256*N145,$T$256*N145,基本情報入力シート!$E$4*U145),IF(基本情報入力シート!$E$4*U145&gt;=$T$257*N145,$T$257*N145,基本情報入力シート!$E$4*U145))))</f>
        <v/>
      </c>
    </row>
    <row r="146" spans="1:22" s="660" customFormat="1" hidden="1">
      <c r="A146" s="663">
        <f t="shared" si="39"/>
        <v>143</v>
      </c>
      <c r="B146" s="623"/>
      <c r="C146" s="624"/>
      <c r="D146" s="627"/>
      <c r="E146" s="628"/>
      <c r="F146" s="627"/>
      <c r="G146" s="619"/>
      <c r="H146" s="637" t="str">
        <f>IF(E146="","",E146*F146)</f>
        <v/>
      </c>
      <c r="I146" s="630"/>
      <c r="J146" s="658" t="s">
        <v>874</v>
      </c>
      <c r="K146" s="659" t="str">
        <f t="shared" si="61"/>
        <v>設備143</v>
      </c>
      <c r="L146" s="633"/>
      <c r="M146" s="620"/>
      <c r="N146" s="635"/>
      <c r="O146" s="643" t="str">
        <f t="shared" si="58"/>
        <v/>
      </c>
      <c r="P146" s="644" t="str">
        <f t="shared" si="59"/>
        <v/>
      </c>
      <c r="Q146" s="644" t="str">
        <f>IF(N146="","",IF(基本情報入力シート!$E$3="大企業","対象外",SUMIFS($H:$H,$C:$C,$T$249,$B:$B,K146)))</f>
        <v/>
      </c>
      <c r="R146" s="644" t="str">
        <f t="shared" si="60"/>
        <v/>
      </c>
      <c r="S146" s="645" t="str">
        <f t="shared" si="62"/>
        <v/>
      </c>
      <c r="T146" s="646" t="str">
        <f t="shared" ref="T146:T184" si="65">IF(N146="","",SUM(O146:S146))</f>
        <v/>
      </c>
      <c r="U146" s="647" t="str">
        <f t="shared" ref="U146:U184" si="66">IF(N146="","",SUM(O146:R146))</f>
        <v/>
      </c>
      <c r="V146" s="647" t="str">
        <f>IF(N146="","",IF(N146=0,"",IF(基本情報入力シート!$E$3="大企業",IF(基本情報入力シート!$E$4*U146&gt;=$T$256*N146,$T$256*N146,基本情報入力シート!$E$4*U146),IF(基本情報入力シート!$E$4*U146&gt;=$T$257*N146,$T$257*N146,基本情報入力シート!$E$4*U146))))</f>
        <v/>
      </c>
    </row>
    <row r="147" spans="1:22" s="660" customFormat="1" hidden="1">
      <c r="A147" s="663">
        <f t="shared" si="39"/>
        <v>144</v>
      </c>
      <c r="B147" s="623"/>
      <c r="C147" s="624"/>
      <c r="D147" s="627"/>
      <c r="E147" s="628"/>
      <c r="F147" s="627"/>
      <c r="G147" s="619"/>
      <c r="H147" s="637" t="str">
        <f t="shared" ref="H147:H148" si="67">IF(E147="","",E147*F147)</f>
        <v/>
      </c>
      <c r="I147" s="630"/>
      <c r="J147" s="658" t="s">
        <v>874</v>
      </c>
      <c r="K147" s="659" t="str">
        <f t="shared" si="61"/>
        <v>設備144</v>
      </c>
      <c r="L147" s="633"/>
      <c r="M147" s="620"/>
      <c r="N147" s="635"/>
      <c r="O147" s="643" t="str">
        <f t="shared" si="58"/>
        <v/>
      </c>
      <c r="P147" s="644" t="str">
        <f t="shared" si="59"/>
        <v/>
      </c>
      <c r="Q147" s="644" t="str">
        <f>IF(N147="","",IF(基本情報入力シート!$E$3="大企業","対象外",SUMIFS($H:$H,$C:$C,$T$249,$B:$B,K147)))</f>
        <v/>
      </c>
      <c r="R147" s="644" t="str">
        <f t="shared" si="60"/>
        <v/>
      </c>
      <c r="S147" s="645" t="str">
        <f t="shared" si="62"/>
        <v/>
      </c>
      <c r="T147" s="646" t="str">
        <f t="shared" si="65"/>
        <v/>
      </c>
      <c r="U147" s="647" t="str">
        <f t="shared" si="66"/>
        <v/>
      </c>
      <c r="V147" s="647" t="str">
        <f>IF(N147="","",IF(N147=0,"",IF(基本情報入力シート!$E$3="大企業",IF(基本情報入力シート!$E$4*U147&gt;=$T$256*N147,$T$256*N147,基本情報入力シート!$E$4*U147),IF(基本情報入力シート!$E$4*U147&gt;=$T$257*N147,$T$257*N147,基本情報入力シート!$E$4*U147))))</f>
        <v/>
      </c>
    </row>
    <row r="148" spans="1:22" s="660" customFormat="1" hidden="1">
      <c r="A148" s="663">
        <f t="shared" si="39"/>
        <v>145</v>
      </c>
      <c r="B148" s="623"/>
      <c r="C148" s="624"/>
      <c r="D148" s="627"/>
      <c r="E148" s="628"/>
      <c r="F148" s="627"/>
      <c r="G148" s="619"/>
      <c r="H148" s="637" t="str">
        <f t="shared" si="67"/>
        <v/>
      </c>
      <c r="I148" s="630"/>
      <c r="J148" s="658" t="s">
        <v>874</v>
      </c>
      <c r="K148" s="659" t="str">
        <f t="shared" si="61"/>
        <v>設備145</v>
      </c>
      <c r="L148" s="633"/>
      <c r="M148" s="620"/>
      <c r="N148" s="635"/>
      <c r="O148" s="643" t="str">
        <f t="shared" si="58"/>
        <v/>
      </c>
      <c r="P148" s="644" t="str">
        <f t="shared" si="59"/>
        <v/>
      </c>
      <c r="Q148" s="644" t="str">
        <f>IF(N148="","",IF(基本情報入力シート!$E$3="大企業","対象外",SUMIFS($H:$H,$C:$C,$T$249,$B:$B,K148)))</f>
        <v/>
      </c>
      <c r="R148" s="644" t="str">
        <f t="shared" si="60"/>
        <v/>
      </c>
      <c r="S148" s="645" t="str">
        <f t="shared" si="62"/>
        <v/>
      </c>
      <c r="T148" s="646" t="str">
        <f t="shared" si="65"/>
        <v/>
      </c>
      <c r="U148" s="647" t="str">
        <f t="shared" si="66"/>
        <v/>
      </c>
      <c r="V148" s="647" t="str">
        <f>IF(N148="","",IF(N148=0,"",IF(基本情報入力シート!$E$3="大企業",IF(基本情報入力シート!$E$4*U148&gt;=$T$256*N148,$T$256*N148,基本情報入力シート!$E$4*U148),IF(基本情報入力シート!$E$4*U148&gt;=$T$257*N148,$T$257*N148,基本情報入力シート!$E$4*U148))))</f>
        <v/>
      </c>
    </row>
    <row r="149" spans="1:22" s="660" customFormat="1" hidden="1">
      <c r="A149" s="663">
        <f t="shared" si="39"/>
        <v>146</v>
      </c>
      <c r="B149" s="623"/>
      <c r="C149" s="624"/>
      <c r="D149" s="627"/>
      <c r="E149" s="628"/>
      <c r="F149" s="627"/>
      <c r="G149" s="619"/>
      <c r="H149" s="637" t="str">
        <f>IF(E149="","",E149*F149)</f>
        <v/>
      </c>
      <c r="I149" s="630"/>
      <c r="J149" s="658" t="s">
        <v>874</v>
      </c>
      <c r="K149" s="659" t="str">
        <f t="shared" si="61"/>
        <v>設備146</v>
      </c>
      <c r="L149" s="633"/>
      <c r="M149" s="620"/>
      <c r="N149" s="635"/>
      <c r="O149" s="643" t="str">
        <f t="shared" si="58"/>
        <v/>
      </c>
      <c r="P149" s="644" t="str">
        <f t="shared" si="59"/>
        <v/>
      </c>
      <c r="Q149" s="644" t="str">
        <f>IF(N149="","",IF(基本情報入力シート!$E$3="大企業","対象外",SUMIFS($H:$H,$C:$C,$T$249,$B:$B,K149)))</f>
        <v/>
      </c>
      <c r="R149" s="644" t="str">
        <f t="shared" si="60"/>
        <v/>
      </c>
      <c r="S149" s="645" t="str">
        <f t="shared" si="62"/>
        <v/>
      </c>
      <c r="T149" s="646" t="str">
        <f t="shared" si="65"/>
        <v/>
      </c>
      <c r="U149" s="647" t="str">
        <f t="shared" si="66"/>
        <v/>
      </c>
      <c r="V149" s="647" t="str">
        <f>IF(N149="","",IF(N149=0,"",IF(基本情報入力シート!$E$3="大企業",IF(基本情報入力シート!$E$4*U149&gt;=$T$256*N149,$T$256*N149,基本情報入力シート!$E$4*U149),IF(基本情報入力シート!$E$4*U149&gt;=$T$257*N149,$T$257*N149,基本情報入力シート!$E$4*U149))))</f>
        <v/>
      </c>
    </row>
    <row r="150" spans="1:22" s="660" customFormat="1" hidden="1">
      <c r="A150" s="663">
        <f t="shared" si="39"/>
        <v>147</v>
      </c>
      <c r="B150" s="623"/>
      <c r="C150" s="624"/>
      <c r="D150" s="627"/>
      <c r="E150" s="628"/>
      <c r="F150" s="627"/>
      <c r="G150" s="619"/>
      <c r="H150" s="637" t="str">
        <f t="shared" ref="H150" si="68">IF(E150="","",E150*F150)</f>
        <v/>
      </c>
      <c r="I150" s="631"/>
      <c r="J150" s="658" t="s">
        <v>874</v>
      </c>
      <c r="K150" s="659" t="str">
        <f t="shared" si="61"/>
        <v>設備147</v>
      </c>
      <c r="L150" s="633"/>
      <c r="M150" s="620"/>
      <c r="N150" s="635"/>
      <c r="O150" s="643" t="str">
        <f t="shared" si="58"/>
        <v/>
      </c>
      <c r="P150" s="644" t="str">
        <f t="shared" si="59"/>
        <v/>
      </c>
      <c r="Q150" s="644" t="str">
        <f>IF(N150="","",IF(基本情報入力シート!$E$3="大企業","対象外",SUMIFS($H:$H,$C:$C,$T$249,$B:$B,K150)))</f>
        <v/>
      </c>
      <c r="R150" s="644" t="str">
        <f t="shared" si="60"/>
        <v/>
      </c>
      <c r="S150" s="645" t="str">
        <f t="shared" si="62"/>
        <v/>
      </c>
      <c r="T150" s="646" t="str">
        <f t="shared" si="65"/>
        <v/>
      </c>
      <c r="U150" s="647" t="str">
        <f t="shared" si="66"/>
        <v/>
      </c>
      <c r="V150" s="647" t="str">
        <f>IF(N150="","",IF(N150=0,"",IF(基本情報入力シート!$E$3="大企業",IF(基本情報入力シート!$E$4*U150&gt;=$T$256*N150,$T$256*N150,基本情報入力シート!$E$4*U150),IF(基本情報入力シート!$E$4*U150&gt;=$T$257*N150,$T$257*N150,基本情報入力シート!$E$4*U150))))</f>
        <v/>
      </c>
    </row>
    <row r="151" spans="1:22" s="660" customFormat="1" hidden="1">
      <c r="A151" s="663">
        <f t="shared" si="39"/>
        <v>148</v>
      </c>
      <c r="B151" s="623"/>
      <c r="C151" s="624"/>
      <c r="D151" s="627"/>
      <c r="E151" s="628"/>
      <c r="F151" s="627"/>
      <c r="G151" s="619"/>
      <c r="H151" s="637" t="str">
        <f>IF(E151="","",E151*F151)</f>
        <v/>
      </c>
      <c r="I151" s="631"/>
      <c r="J151" s="658" t="s">
        <v>874</v>
      </c>
      <c r="K151" s="659" t="str">
        <f t="shared" si="61"/>
        <v>設備148</v>
      </c>
      <c r="L151" s="633"/>
      <c r="M151" s="620"/>
      <c r="N151" s="635"/>
      <c r="O151" s="643" t="str">
        <f t="shared" si="58"/>
        <v/>
      </c>
      <c r="P151" s="644" t="str">
        <f t="shared" si="59"/>
        <v/>
      </c>
      <c r="Q151" s="644" t="str">
        <f>IF(N151="","",IF(基本情報入力シート!$E$3="大企業","対象外",SUMIFS($H:$H,$C:$C,$T$249,$B:$B,K151)))</f>
        <v/>
      </c>
      <c r="R151" s="644" t="str">
        <f t="shared" si="60"/>
        <v/>
      </c>
      <c r="S151" s="645" t="str">
        <f t="shared" si="62"/>
        <v/>
      </c>
      <c r="T151" s="646" t="str">
        <f t="shared" si="65"/>
        <v/>
      </c>
      <c r="U151" s="647" t="str">
        <f t="shared" si="66"/>
        <v/>
      </c>
      <c r="V151" s="647" t="str">
        <f>IF(N151="","",IF(N151=0,"",IF(基本情報入力シート!$E$3="大企業",IF(基本情報入力シート!$E$4*U151&gt;=$T$256*N151,$T$256*N151,基本情報入力シート!$E$4*U151),IF(基本情報入力シート!$E$4*U151&gt;=$T$257*N151,$T$257*N151,基本情報入力シート!$E$4*U151))))</f>
        <v/>
      </c>
    </row>
    <row r="152" spans="1:22" s="660" customFormat="1" hidden="1">
      <c r="A152" s="663">
        <f t="shared" si="39"/>
        <v>149</v>
      </c>
      <c r="B152" s="623"/>
      <c r="C152" s="624"/>
      <c r="D152" s="627"/>
      <c r="E152" s="628"/>
      <c r="F152" s="627"/>
      <c r="G152" s="619"/>
      <c r="H152" s="637" t="str">
        <f t="shared" ref="H152:H156" si="69">IF(E152="","",E152*F152)</f>
        <v/>
      </c>
      <c r="I152" s="631"/>
      <c r="J152" s="658" t="s">
        <v>874</v>
      </c>
      <c r="K152" s="659" t="str">
        <f t="shared" si="61"/>
        <v>設備149</v>
      </c>
      <c r="L152" s="633"/>
      <c r="M152" s="620"/>
      <c r="N152" s="635"/>
      <c r="O152" s="643" t="str">
        <f t="shared" si="58"/>
        <v/>
      </c>
      <c r="P152" s="644" t="str">
        <f t="shared" si="59"/>
        <v/>
      </c>
      <c r="Q152" s="644" t="str">
        <f>IF(N152="","",IF(基本情報入力シート!$E$3="大企業","対象外",SUMIFS($H:$H,$C:$C,$T$249,$B:$B,K152)))</f>
        <v/>
      </c>
      <c r="R152" s="644" t="str">
        <f t="shared" si="60"/>
        <v/>
      </c>
      <c r="S152" s="645" t="str">
        <f t="shared" si="62"/>
        <v/>
      </c>
      <c r="T152" s="646" t="str">
        <f t="shared" si="65"/>
        <v/>
      </c>
      <c r="U152" s="647" t="str">
        <f t="shared" si="66"/>
        <v/>
      </c>
      <c r="V152" s="647" t="str">
        <f>IF(N152="","",IF(N152=0,"",IF(基本情報入力シート!$E$3="大企業",IF(基本情報入力シート!$E$4*U152&gt;=$T$256*N152,$T$256*N152,基本情報入力シート!$E$4*U152),IF(基本情報入力シート!$E$4*U152&gt;=$T$257*N152,$T$257*N152,基本情報入力シート!$E$4*U152))))</f>
        <v/>
      </c>
    </row>
    <row r="153" spans="1:22" s="660" customFormat="1" hidden="1">
      <c r="A153" s="663">
        <f t="shared" si="39"/>
        <v>150</v>
      </c>
      <c r="B153" s="623"/>
      <c r="C153" s="624"/>
      <c r="D153" s="627"/>
      <c r="E153" s="628"/>
      <c r="F153" s="627"/>
      <c r="G153" s="619"/>
      <c r="H153" s="637" t="str">
        <f t="shared" si="69"/>
        <v/>
      </c>
      <c r="I153" s="631"/>
      <c r="J153" s="658" t="s">
        <v>874</v>
      </c>
      <c r="K153" s="659" t="str">
        <f t="shared" si="61"/>
        <v>設備150</v>
      </c>
      <c r="L153" s="633"/>
      <c r="M153" s="620"/>
      <c r="N153" s="635"/>
      <c r="O153" s="643" t="str">
        <f t="shared" si="58"/>
        <v/>
      </c>
      <c r="P153" s="644" t="str">
        <f t="shared" si="59"/>
        <v/>
      </c>
      <c r="Q153" s="644" t="str">
        <f>IF(N153="","",IF(基本情報入力シート!$E$3="大企業","対象外",SUMIFS($H:$H,$C:$C,$T$249,$B:$B,K153)))</f>
        <v/>
      </c>
      <c r="R153" s="644" t="str">
        <f t="shared" si="60"/>
        <v/>
      </c>
      <c r="S153" s="645" t="str">
        <f t="shared" si="62"/>
        <v/>
      </c>
      <c r="T153" s="646" t="str">
        <f t="shared" si="65"/>
        <v/>
      </c>
      <c r="U153" s="647" t="str">
        <f t="shared" si="66"/>
        <v/>
      </c>
      <c r="V153" s="647" t="str">
        <f>IF(N153="","",IF(N153=0,"",IF(基本情報入力シート!$E$3="大企業",IF(基本情報入力シート!$E$4*U153&gt;=$T$256*N153,$T$256*N153,基本情報入力シート!$E$4*U153),IF(基本情報入力シート!$E$4*U153&gt;=$T$257*N153,$T$257*N153,基本情報入力シート!$E$4*U153))))</f>
        <v/>
      </c>
    </row>
    <row r="154" spans="1:22" s="660" customFormat="1" hidden="1">
      <c r="A154" s="663">
        <f t="shared" si="39"/>
        <v>151</v>
      </c>
      <c r="B154" s="623"/>
      <c r="C154" s="624"/>
      <c r="D154" s="627"/>
      <c r="E154" s="628"/>
      <c r="F154" s="627"/>
      <c r="G154" s="619"/>
      <c r="H154" s="637" t="str">
        <f t="shared" si="69"/>
        <v/>
      </c>
      <c r="I154" s="631"/>
      <c r="J154" s="658" t="s">
        <v>874</v>
      </c>
      <c r="K154" s="659" t="str">
        <f t="shared" si="61"/>
        <v>設備151</v>
      </c>
      <c r="L154" s="633"/>
      <c r="M154" s="620"/>
      <c r="N154" s="635"/>
      <c r="O154" s="643" t="str">
        <f t="shared" si="58"/>
        <v/>
      </c>
      <c r="P154" s="644" t="str">
        <f t="shared" si="59"/>
        <v/>
      </c>
      <c r="Q154" s="644" t="str">
        <f>IF(N154="","",IF(基本情報入力シート!$E$3="大企業","対象外",SUMIFS($H:$H,$C:$C,$T$249,$B:$B,K154)))</f>
        <v/>
      </c>
      <c r="R154" s="644" t="str">
        <f t="shared" si="60"/>
        <v/>
      </c>
      <c r="S154" s="645" t="str">
        <f t="shared" si="62"/>
        <v/>
      </c>
      <c r="T154" s="646" t="str">
        <f t="shared" si="65"/>
        <v/>
      </c>
      <c r="U154" s="647" t="str">
        <f t="shared" si="66"/>
        <v/>
      </c>
      <c r="V154" s="647" t="str">
        <f>IF(N154="","",IF(N154=0,"",IF(基本情報入力シート!$E$3="大企業",IF(基本情報入力シート!$E$4*U154&gt;=$T$256*N154,$T$256*N154,基本情報入力シート!$E$4*U154),IF(基本情報入力シート!$E$4*U154&gt;=$T$257*N154,$T$257*N154,基本情報入力シート!$E$4*U154))))</f>
        <v/>
      </c>
    </row>
    <row r="155" spans="1:22" s="660" customFormat="1" hidden="1">
      <c r="A155" s="663">
        <f t="shared" si="39"/>
        <v>152</v>
      </c>
      <c r="B155" s="623"/>
      <c r="C155" s="624"/>
      <c r="D155" s="627"/>
      <c r="E155" s="628"/>
      <c r="F155" s="627"/>
      <c r="G155" s="619"/>
      <c r="H155" s="637" t="str">
        <f t="shared" si="69"/>
        <v/>
      </c>
      <c r="I155" s="631"/>
      <c r="J155" s="658" t="s">
        <v>874</v>
      </c>
      <c r="K155" s="659" t="str">
        <f t="shared" si="61"/>
        <v>設備152</v>
      </c>
      <c r="L155" s="633"/>
      <c r="M155" s="620"/>
      <c r="N155" s="635"/>
      <c r="O155" s="643" t="str">
        <f t="shared" si="58"/>
        <v/>
      </c>
      <c r="P155" s="644" t="str">
        <f t="shared" si="59"/>
        <v/>
      </c>
      <c r="Q155" s="644" t="str">
        <f>IF(N155="","",IF(基本情報入力シート!$E$3="大企業","対象外",SUMIFS($H:$H,$C:$C,$T$249,$B:$B,K155)))</f>
        <v/>
      </c>
      <c r="R155" s="644" t="str">
        <f t="shared" si="60"/>
        <v/>
      </c>
      <c r="S155" s="645" t="str">
        <f t="shared" si="62"/>
        <v/>
      </c>
      <c r="T155" s="646" t="str">
        <f t="shared" si="65"/>
        <v/>
      </c>
      <c r="U155" s="647" t="str">
        <f t="shared" si="66"/>
        <v/>
      </c>
      <c r="V155" s="647" t="str">
        <f>IF(N155="","",IF(N155=0,"",IF(基本情報入力シート!$E$3="大企業",IF(基本情報入力シート!$E$4*U155&gt;=$T$256*N155,$T$256*N155,基本情報入力シート!$E$4*U155),IF(基本情報入力シート!$E$4*U155&gt;=$T$257*N155,$T$257*N155,基本情報入力シート!$E$4*U155))))</f>
        <v/>
      </c>
    </row>
    <row r="156" spans="1:22" s="660" customFormat="1" ht="13" hidden="1" customHeight="1">
      <c r="A156" s="663">
        <f t="shared" si="39"/>
        <v>153</v>
      </c>
      <c r="B156" s="623"/>
      <c r="C156" s="624"/>
      <c r="D156" s="627"/>
      <c r="E156" s="628"/>
      <c r="F156" s="627"/>
      <c r="G156" s="619"/>
      <c r="H156" s="637" t="str">
        <f t="shared" si="69"/>
        <v/>
      </c>
      <c r="I156" s="631"/>
      <c r="J156" s="658" t="s">
        <v>874</v>
      </c>
      <c r="K156" s="659" t="str">
        <f t="shared" si="61"/>
        <v>設備153</v>
      </c>
      <c r="L156" s="633"/>
      <c r="M156" s="620"/>
      <c r="N156" s="635"/>
      <c r="O156" s="643" t="str">
        <f t="shared" si="58"/>
        <v/>
      </c>
      <c r="P156" s="644" t="str">
        <f t="shared" si="59"/>
        <v/>
      </c>
      <c r="Q156" s="644" t="str">
        <f>IF(N156="","",IF(基本情報入力シート!$E$3="大企業","対象外",SUMIFS($H:$H,$C:$C,$T$249,$B:$B,K156)))</f>
        <v/>
      </c>
      <c r="R156" s="644" t="str">
        <f t="shared" si="60"/>
        <v/>
      </c>
      <c r="S156" s="645" t="str">
        <f t="shared" si="62"/>
        <v/>
      </c>
      <c r="T156" s="646" t="str">
        <f t="shared" si="65"/>
        <v/>
      </c>
      <c r="U156" s="647" t="str">
        <f t="shared" si="66"/>
        <v/>
      </c>
      <c r="V156" s="647" t="str">
        <f>IF(N156="","",IF(N156=0,"",IF(基本情報入力シート!$E$3="大企業",IF(基本情報入力シート!$E$4*U156&gt;=$T$256*N156,$T$256*N156,基本情報入力シート!$E$4*U156),IF(基本情報入力シート!$E$4*U156&gt;=$T$257*N156,$T$257*N156,基本情報入力シート!$E$4*U156))))</f>
        <v/>
      </c>
    </row>
    <row r="157" spans="1:22" s="660" customFormat="1" hidden="1">
      <c r="A157" s="663">
        <f t="shared" si="39"/>
        <v>154</v>
      </c>
      <c r="B157" s="623"/>
      <c r="C157" s="624"/>
      <c r="D157" s="627"/>
      <c r="E157" s="628"/>
      <c r="F157" s="627"/>
      <c r="G157" s="619"/>
      <c r="H157" s="637" t="str">
        <f>IF(E157="","",E157*F157)</f>
        <v/>
      </c>
      <c r="I157" s="631"/>
      <c r="J157" s="658" t="s">
        <v>874</v>
      </c>
      <c r="K157" s="659" t="str">
        <f t="shared" si="61"/>
        <v>設備154</v>
      </c>
      <c r="L157" s="633"/>
      <c r="M157" s="620"/>
      <c r="N157" s="635"/>
      <c r="O157" s="643" t="str">
        <f t="shared" si="58"/>
        <v/>
      </c>
      <c r="P157" s="644" t="str">
        <f t="shared" si="59"/>
        <v/>
      </c>
      <c r="Q157" s="644" t="str">
        <f>IF(N157="","",IF(基本情報入力シート!$E$3="大企業","対象外",SUMIFS($H:$H,$C:$C,$T$249,$B:$B,K157)))</f>
        <v/>
      </c>
      <c r="R157" s="644" t="str">
        <f t="shared" si="60"/>
        <v/>
      </c>
      <c r="S157" s="645" t="str">
        <f t="shared" si="62"/>
        <v/>
      </c>
      <c r="T157" s="646" t="str">
        <f t="shared" si="65"/>
        <v/>
      </c>
      <c r="U157" s="647" t="str">
        <f t="shared" si="66"/>
        <v/>
      </c>
      <c r="V157" s="647" t="str">
        <f>IF(N157="","",IF(N157=0,"",IF(基本情報入力シート!$E$3="大企業",IF(基本情報入力シート!$E$4*U157&gt;=$T$256*N157,$T$256*N157,基本情報入力シート!$E$4*U157),IF(基本情報入力シート!$E$4*U157&gt;=$T$257*N157,$T$257*N157,基本情報入力シート!$E$4*U157))))</f>
        <v/>
      </c>
    </row>
    <row r="158" spans="1:22" s="660" customFormat="1" hidden="1">
      <c r="A158" s="663">
        <f t="shared" si="39"/>
        <v>155</v>
      </c>
      <c r="B158" s="623"/>
      <c r="C158" s="624"/>
      <c r="D158" s="627"/>
      <c r="E158" s="628"/>
      <c r="F158" s="627"/>
      <c r="G158" s="619"/>
      <c r="H158" s="637" t="str">
        <f t="shared" ref="H158:H165" si="70">IF(E158="","",E158*F158)</f>
        <v/>
      </c>
      <c r="I158" s="631"/>
      <c r="J158" s="658" t="s">
        <v>874</v>
      </c>
      <c r="K158" s="659" t="str">
        <f t="shared" si="61"/>
        <v>設備155</v>
      </c>
      <c r="L158" s="633"/>
      <c r="M158" s="620"/>
      <c r="N158" s="635"/>
      <c r="O158" s="643" t="str">
        <f t="shared" si="58"/>
        <v/>
      </c>
      <c r="P158" s="644" t="str">
        <f t="shared" si="59"/>
        <v/>
      </c>
      <c r="Q158" s="644" t="str">
        <f>IF(N158="","",IF(基本情報入力シート!$E$3="大企業","対象外",SUMIFS($H:$H,$C:$C,$T$249,$B:$B,K158)))</f>
        <v/>
      </c>
      <c r="R158" s="644" t="str">
        <f t="shared" si="60"/>
        <v/>
      </c>
      <c r="S158" s="645" t="str">
        <f t="shared" si="62"/>
        <v/>
      </c>
      <c r="T158" s="646" t="str">
        <f t="shared" si="65"/>
        <v/>
      </c>
      <c r="U158" s="647" t="str">
        <f t="shared" si="66"/>
        <v/>
      </c>
      <c r="V158" s="647" t="str">
        <f>IF(N158="","",IF(N158=0,"",IF(基本情報入力シート!$E$3="大企業",IF(基本情報入力シート!$E$4*U158&gt;=$T$256*N158,$T$256*N158,基本情報入力シート!$E$4*U158),IF(基本情報入力シート!$E$4*U158&gt;=$T$257*N158,$T$257*N158,基本情報入力シート!$E$4*U158))))</f>
        <v/>
      </c>
    </row>
    <row r="159" spans="1:22" s="660" customFormat="1" hidden="1">
      <c r="A159" s="663">
        <f t="shared" si="39"/>
        <v>156</v>
      </c>
      <c r="B159" s="623"/>
      <c r="C159" s="624"/>
      <c r="D159" s="627"/>
      <c r="E159" s="628"/>
      <c r="F159" s="627"/>
      <c r="G159" s="619"/>
      <c r="H159" s="637" t="str">
        <f t="shared" si="70"/>
        <v/>
      </c>
      <c r="I159" s="631"/>
      <c r="J159" s="658" t="s">
        <v>874</v>
      </c>
      <c r="K159" s="659" t="str">
        <f t="shared" si="61"/>
        <v>設備156</v>
      </c>
      <c r="L159" s="633"/>
      <c r="M159" s="620"/>
      <c r="N159" s="635"/>
      <c r="O159" s="643" t="str">
        <f t="shared" si="58"/>
        <v/>
      </c>
      <c r="P159" s="644" t="str">
        <f t="shared" si="59"/>
        <v/>
      </c>
      <c r="Q159" s="644" t="str">
        <f>IF(N159="","",IF(基本情報入力シート!$E$3="大企業","対象外",SUMIFS($H:$H,$C:$C,$T$249,$B:$B,K159)))</f>
        <v/>
      </c>
      <c r="R159" s="644" t="str">
        <f t="shared" si="60"/>
        <v/>
      </c>
      <c r="S159" s="645" t="str">
        <f t="shared" si="62"/>
        <v/>
      </c>
      <c r="T159" s="646" t="str">
        <f t="shared" si="65"/>
        <v/>
      </c>
      <c r="U159" s="647" t="str">
        <f t="shared" si="66"/>
        <v/>
      </c>
      <c r="V159" s="647" t="str">
        <f>IF(N159="","",IF(N159=0,"",IF(基本情報入力シート!$E$3="大企業",IF(基本情報入力シート!$E$4*U159&gt;=$T$256*N159,$T$256*N159,基本情報入力シート!$E$4*U159),IF(基本情報入力シート!$E$4*U159&gt;=$T$257*N159,$T$257*N159,基本情報入力シート!$E$4*U159))))</f>
        <v/>
      </c>
    </row>
    <row r="160" spans="1:22" s="660" customFormat="1" ht="18" hidden="1" customHeight="1">
      <c r="A160" s="663">
        <f t="shared" si="39"/>
        <v>157</v>
      </c>
      <c r="B160" s="623"/>
      <c r="C160" s="624"/>
      <c r="D160" s="627"/>
      <c r="E160" s="628"/>
      <c r="F160" s="627"/>
      <c r="G160" s="619"/>
      <c r="H160" s="637" t="str">
        <f t="shared" si="70"/>
        <v/>
      </c>
      <c r="I160" s="631"/>
      <c r="J160" s="658" t="s">
        <v>874</v>
      </c>
      <c r="K160" s="659" t="str">
        <f t="shared" si="61"/>
        <v>設備157</v>
      </c>
      <c r="L160" s="633"/>
      <c r="M160" s="620"/>
      <c r="N160" s="635"/>
      <c r="O160" s="643" t="str">
        <f t="shared" si="58"/>
        <v/>
      </c>
      <c r="P160" s="644" t="str">
        <f t="shared" si="59"/>
        <v/>
      </c>
      <c r="Q160" s="644" t="str">
        <f>IF(N160="","",IF(基本情報入力シート!$E$3="大企業","対象外",SUMIFS($H:$H,$C:$C,$T$249,$B:$B,K160)))</f>
        <v/>
      </c>
      <c r="R160" s="644" t="str">
        <f t="shared" si="60"/>
        <v/>
      </c>
      <c r="S160" s="645" t="str">
        <f t="shared" si="62"/>
        <v/>
      </c>
      <c r="T160" s="646" t="str">
        <f t="shared" si="65"/>
        <v/>
      </c>
      <c r="U160" s="647" t="str">
        <f t="shared" si="66"/>
        <v/>
      </c>
      <c r="V160" s="647" t="str">
        <f>IF(N160="","",IF(N160=0,"",IF(基本情報入力シート!$E$3="大企業",IF(基本情報入力シート!$E$4*U160&gt;=$T$256*N160,$T$256*N160,基本情報入力シート!$E$4*U160),IF(基本情報入力シート!$E$4*U160&gt;=$T$257*N160,$T$257*N160,基本情報入力シート!$E$4*U160))))</f>
        <v/>
      </c>
    </row>
    <row r="161" spans="1:22" s="660" customFormat="1" hidden="1">
      <c r="A161" s="663">
        <f t="shared" si="39"/>
        <v>158</v>
      </c>
      <c r="B161" s="623"/>
      <c r="C161" s="624"/>
      <c r="D161" s="627"/>
      <c r="E161" s="628"/>
      <c r="F161" s="627"/>
      <c r="G161" s="619"/>
      <c r="H161" s="637" t="str">
        <f t="shared" si="70"/>
        <v/>
      </c>
      <c r="I161" s="631"/>
      <c r="J161" s="658" t="s">
        <v>874</v>
      </c>
      <c r="K161" s="659" t="str">
        <f t="shared" si="61"/>
        <v>設備158</v>
      </c>
      <c r="L161" s="633"/>
      <c r="M161" s="620"/>
      <c r="N161" s="635"/>
      <c r="O161" s="643" t="str">
        <f t="shared" si="58"/>
        <v/>
      </c>
      <c r="P161" s="644" t="str">
        <f t="shared" si="59"/>
        <v/>
      </c>
      <c r="Q161" s="644" t="str">
        <f>IF(N161="","",IF(基本情報入力シート!$E$3="大企業","対象外",SUMIFS($H:$H,$C:$C,$T$249,$B:$B,K161)))</f>
        <v/>
      </c>
      <c r="R161" s="644" t="str">
        <f t="shared" si="60"/>
        <v/>
      </c>
      <c r="S161" s="645" t="str">
        <f t="shared" si="62"/>
        <v/>
      </c>
      <c r="T161" s="646" t="str">
        <f t="shared" si="65"/>
        <v/>
      </c>
      <c r="U161" s="647" t="str">
        <f t="shared" si="66"/>
        <v/>
      </c>
      <c r="V161" s="647" t="str">
        <f>IF(N161="","",IF(N161=0,"",IF(基本情報入力シート!$E$3="大企業",IF(基本情報入力シート!$E$4*U161&gt;=$T$256*N161,$T$256*N161,基本情報入力シート!$E$4*U161),IF(基本情報入力シート!$E$4*U161&gt;=$T$257*N161,$T$257*N161,基本情報入力シート!$E$4*U161))))</f>
        <v/>
      </c>
    </row>
    <row r="162" spans="1:22" s="660" customFormat="1" hidden="1">
      <c r="A162" s="663">
        <f t="shared" si="39"/>
        <v>159</v>
      </c>
      <c r="B162" s="623"/>
      <c r="C162" s="624"/>
      <c r="D162" s="627"/>
      <c r="E162" s="628"/>
      <c r="F162" s="627"/>
      <c r="G162" s="619"/>
      <c r="H162" s="637" t="str">
        <f t="shared" si="70"/>
        <v/>
      </c>
      <c r="I162" s="631"/>
      <c r="J162" s="658" t="s">
        <v>874</v>
      </c>
      <c r="K162" s="659" t="str">
        <f t="shared" si="61"/>
        <v>設備159</v>
      </c>
      <c r="L162" s="633"/>
      <c r="M162" s="620"/>
      <c r="N162" s="635"/>
      <c r="O162" s="643" t="str">
        <f t="shared" si="58"/>
        <v/>
      </c>
      <c r="P162" s="644" t="str">
        <f t="shared" si="59"/>
        <v/>
      </c>
      <c r="Q162" s="644" t="str">
        <f>IF(N162="","",IF(基本情報入力シート!$E$3="大企業","対象外",SUMIFS($H:$H,$C:$C,$T$249,$B:$B,K162)))</f>
        <v/>
      </c>
      <c r="R162" s="644" t="str">
        <f t="shared" si="60"/>
        <v/>
      </c>
      <c r="S162" s="645" t="str">
        <f t="shared" si="62"/>
        <v/>
      </c>
      <c r="T162" s="646" t="str">
        <f t="shared" si="65"/>
        <v/>
      </c>
      <c r="U162" s="647" t="str">
        <f t="shared" si="66"/>
        <v/>
      </c>
      <c r="V162" s="647" t="str">
        <f>IF(N162="","",IF(N162=0,"",IF(基本情報入力シート!$E$3="大企業",IF(基本情報入力シート!$E$4*U162&gt;=$T$256*N162,$T$256*N162,基本情報入力シート!$E$4*U162),IF(基本情報入力シート!$E$4*U162&gt;=$T$257*N162,$T$257*N162,基本情報入力シート!$E$4*U162))))</f>
        <v/>
      </c>
    </row>
    <row r="163" spans="1:22" s="660" customFormat="1" hidden="1">
      <c r="A163" s="663">
        <f t="shared" si="39"/>
        <v>160</v>
      </c>
      <c r="B163" s="623"/>
      <c r="C163" s="624"/>
      <c r="D163" s="627"/>
      <c r="E163" s="628"/>
      <c r="F163" s="627"/>
      <c r="G163" s="619"/>
      <c r="H163" s="637" t="str">
        <f t="shared" si="70"/>
        <v/>
      </c>
      <c r="I163" s="631"/>
      <c r="J163" s="658" t="s">
        <v>874</v>
      </c>
      <c r="K163" s="659" t="str">
        <f t="shared" si="61"/>
        <v>設備160</v>
      </c>
      <c r="L163" s="633"/>
      <c r="M163" s="620"/>
      <c r="N163" s="635"/>
      <c r="O163" s="643" t="str">
        <f t="shared" si="58"/>
        <v/>
      </c>
      <c r="P163" s="644" t="str">
        <f t="shared" si="59"/>
        <v/>
      </c>
      <c r="Q163" s="644" t="str">
        <f>IF(N163="","",IF(基本情報入力シート!$E$3="大企業","対象外",SUMIFS($H:$H,$C:$C,$T$249,$B:$B,K163)))</f>
        <v/>
      </c>
      <c r="R163" s="644" t="str">
        <f t="shared" si="60"/>
        <v/>
      </c>
      <c r="S163" s="645" t="str">
        <f t="shared" si="62"/>
        <v/>
      </c>
      <c r="T163" s="646" t="str">
        <f t="shared" si="65"/>
        <v/>
      </c>
      <c r="U163" s="647" t="str">
        <f t="shared" si="66"/>
        <v/>
      </c>
      <c r="V163" s="647" t="str">
        <f>IF(N163="","",IF(N163=0,"",IF(基本情報入力シート!$E$3="大企業",IF(基本情報入力シート!$E$4*U163&gt;=$T$256*N163,$T$256*N163,基本情報入力シート!$E$4*U163),IF(基本情報入力シート!$E$4*U163&gt;=$T$257*N163,$T$257*N163,基本情報入力シート!$E$4*U163))))</f>
        <v/>
      </c>
    </row>
    <row r="164" spans="1:22" s="660" customFormat="1" hidden="1">
      <c r="A164" s="663">
        <f t="shared" si="39"/>
        <v>161</v>
      </c>
      <c r="B164" s="623"/>
      <c r="C164" s="624"/>
      <c r="D164" s="627"/>
      <c r="E164" s="628"/>
      <c r="F164" s="627"/>
      <c r="G164" s="619"/>
      <c r="H164" s="637" t="str">
        <f t="shared" si="70"/>
        <v/>
      </c>
      <c r="I164" s="631"/>
      <c r="J164" s="658" t="s">
        <v>874</v>
      </c>
      <c r="K164" s="659" t="str">
        <f t="shared" si="61"/>
        <v>設備161</v>
      </c>
      <c r="L164" s="633"/>
      <c r="M164" s="620"/>
      <c r="N164" s="635"/>
      <c r="O164" s="643" t="str">
        <f t="shared" ref="O164:O195" si="71">IF(N164="","",SUMIFS($H:$H,$C:$C,$T$247,$B:$B,K164))</f>
        <v/>
      </c>
      <c r="P164" s="644" t="str">
        <f t="shared" ref="P164:P195" si="72">IF(N164="","",IF(M164="内蔵型ショーケース","対象外",SUMIFS($H:$H,$C:$C,$T$248,$B:$B,K164)))</f>
        <v/>
      </c>
      <c r="Q164" s="644" t="str">
        <f>IF(N164="","",IF(基本情報入力シート!$E$3="大企業","対象外",SUMIFS($H:$H,$C:$C,$T$249,$B:$B,K164)))</f>
        <v/>
      </c>
      <c r="R164" s="644" t="str">
        <f t="shared" ref="R164:R195" si="73">IF(N164="","",IF(O164*0.3&lt;SUMIFS($H:$H,$C:$C,$T$250,$B:$B,K164),O164*0.3,SUMIFS($H:$H,$C:$C,$T$250,$B:$B,K164)))</f>
        <v/>
      </c>
      <c r="S164" s="645" t="str">
        <f t="shared" si="62"/>
        <v/>
      </c>
      <c r="T164" s="646" t="str">
        <f t="shared" si="65"/>
        <v/>
      </c>
      <c r="U164" s="647" t="str">
        <f t="shared" si="66"/>
        <v/>
      </c>
      <c r="V164" s="647" t="str">
        <f>IF(N164="","",IF(N164=0,"",IF(基本情報入力シート!$E$3="大企業",IF(基本情報入力シート!$E$4*U164&gt;=$T$256*N164,$T$256*N164,基本情報入力シート!$E$4*U164),IF(基本情報入力シート!$E$4*U164&gt;=$T$257*N164,$T$257*N164,基本情報入力シート!$E$4*U164))))</f>
        <v/>
      </c>
    </row>
    <row r="165" spans="1:22" s="660" customFormat="1" hidden="1">
      <c r="A165" s="663">
        <f t="shared" si="39"/>
        <v>162</v>
      </c>
      <c r="B165" s="623"/>
      <c r="C165" s="624"/>
      <c r="D165" s="627"/>
      <c r="E165" s="628"/>
      <c r="F165" s="627"/>
      <c r="G165" s="619"/>
      <c r="H165" s="637" t="str">
        <f t="shared" si="70"/>
        <v/>
      </c>
      <c r="I165" s="631"/>
      <c r="J165" s="658" t="s">
        <v>874</v>
      </c>
      <c r="K165" s="659" t="str">
        <f t="shared" si="61"/>
        <v>設備162</v>
      </c>
      <c r="L165" s="633"/>
      <c r="M165" s="620"/>
      <c r="N165" s="635"/>
      <c r="O165" s="643" t="str">
        <f t="shared" si="71"/>
        <v/>
      </c>
      <c r="P165" s="644" t="str">
        <f t="shared" si="72"/>
        <v/>
      </c>
      <c r="Q165" s="644" t="str">
        <f>IF(N165="","",IF(基本情報入力シート!$E$3="大企業","対象外",SUMIFS($H:$H,$C:$C,$T$249,$B:$B,K165)))</f>
        <v/>
      </c>
      <c r="R165" s="644" t="str">
        <f t="shared" si="73"/>
        <v/>
      </c>
      <c r="S165" s="645" t="str">
        <f t="shared" ref="S165:S196" si="74">IF(N165="","",SUMIFS($H:$H,$C:$C,$S$3,$B:$B,K165))</f>
        <v/>
      </c>
      <c r="T165" s="646" t="str">
        <f t="shared" si="65"/>
        <v/>
      </c>
      <c r="U165" s="647" t="str">
        <f t="shared" si="66"/>
        <v/>
      </c>
      <c r="V165" s="647" t="str">
        <f>IF(N165="","",IF(N165=0,"",IF(基本情報入力シート!$E$3="大企業",IF(基本情報入力シート!$E$4*U165&gt;=$T$256*N165,$T$256*N165,基本情報入力シート!$E$4*U165),IF(基本情報入力シート!$E$4*U165&gt;=$T$257*N165,$T$257*N165,基本情報入力シート!$E$4*U165))))</f>
        <v/>
      </c>
    </row>
    <row r="166" spans="1:22" s="660" customFormat="1" hidden="1">
      <c r="A166" s="663">
        <f t="shared" si="39"/>
        <v>163</v>
      </c>
      <c r="B166" s="623"/>
      <c r="C166" s="624"/>
      <c r="D166" s="627"/>
      <c r="E166" s="628"/>
      <c r="F166" s="627"/>
      <c r="G166" s="619"/>
      <c r="H166" s="637" t="str">
        <f>IF(E166="","",E166*F166)</f>
        <v/>
      </c>
      <c r="I166" s="631"/>
      <c r="J166" s="658" t="s">
        <v>874</v>
      </c>
      <c r="K166" s="659" t="str">
        <f t="shared" si="61"/>
        <v>設備163</v>
      </c>
      <c r="L166" s="633"/>
      <c r="M166" s="620"/>
      <c r="N166" s="635"/>
      <c r="O166" s="643" t="str">
        <f t="shared" si="71"/>
        <v/>
      </c>
      <c r="P166" s="644" t="str">
        <f t="shared" si="72"/>
        <v/>
      </c>
      <c r="Q166" s="644" t="str">
        <f>IF(N166="","",IF(基本情報入力シート!$E$3="大企業","対象外",SUMIFS($H:$H,$C:$C,$T$249,$B:$B,K166)))</f>
        <v/>
      </c>
      <c r="R166" s="644" t="str">
        <f t="shared" si="73"/>
        <v/>
      </c>
      <c r="S166" s="645" t="str">
        <f t="shared" si="74"/>
        <v/>
      </c>
      <c r="T166" s="646" t="str">
        <f t="shared" si="65"/>
        <v/>
      </c>
      <c r="U166" s="647" t="str">
        <f t="shared" si="66"/>
        <v/>
      </c>
      <c r="V166" s="647" t="str">
        <f>IF(N166="","",IF(N166=0,"",IF(基本情報入力シート!$E$3="大企業",IF(基本情報入力シート!$E$4*U166&gt;=$T$256*N166,$T$256*N166,基本情報入力シート!$E$4*U166),IF(基本情報入力シート!$E$4*U166&gt;=$T$257*N166,$T$257*N166,基本情報入力シート!$E$4*U166))))</f>
        <v/>
      </c>
    </row>
    <row r="167" spans="1:22" s="660" customFormat="1" hidden="1">
      <c r="A167" s="663">
        <f t="shared" si="39"/>
        <v>164</v>
      </c>
      <c r="B167" s="623"/>
      <c r="C167" s="624"/>
      <c r="D167" s="627"/>
      <c r="E167" s="628"/>
      <c r="F167" s="627"/>
      <c r="G167" s="619"/>
      <c r="H167" s="637" t="str">
        <f t="shared" ref="H167" si="75">IF(E167="","",E167*F167)</f>
        <v/>
      </c>
      <c r="I167" s="631"/>
      <c r="J167" s="658" t="s">
        <v>874</v>
      </c>
      <c r="K167" s="659" t="str">
        <f t="shared" si="61"/>
        <v>設備164</v>
      </c>
      <c r="L167" s="633"/>
      <c r="M167" s="620"/>
      <c r="N167" s="635"/>
      <c r="O167" s="643" t="str">
        <f t="shared" si="71"/>
        <v/>
      </c>
      <c r="P167" s="644" t="str">
        <f t="shared" si="72"/>
        <v/>
      </c>
      <c r="Q167" s="644" t="str">
        <f>IF(N167="","",IF(基本情報入力シート!$E$3="大企業","対象外",SUMIFS($H:$H,$C:$C,$T$249,$B:$B,K167)))</f>
        <v/>
      </c>
      <c r="R167" s="644" t="str">
        <f t="shared" si="73"/>
        <v/>
      </c>
      <c r="S167" s="645" t="str">
        <f t="shared" si="74"/>
        <v/>
      </c>
      <c r="T167" s="646" t="str">
        <f t="shared" si="65"/>
        <v/>
      </c>
      <c r="U167" s="647" t="str">
        <f t="shared" si="66"/>
        <v/>
      </c>
      <c r="V167" s="647" t="str">
        <f>IF(N167="","",IF(N167=0,"",IF(基本情報入力シート!$E$3="大企業",IF(基本情報入力シート!$E$4*U167&gt;=$T$256*N167,$T$256*N167,基本情報入力シート!$E$4*U167),IF(基本情報入力シート!$E$4*U167&gt;=$T$257*N167,$T$257*N167,基本情報入力シート!$E$4*U167))))</f>
        <v/>
      </c>
    </row>
    <row r="168" spans="1:22" s="660" customFormat="1" hidden="1">
      <c r="A168" s="663">
        <f t="shared" si="39"/>
        <v>165</v>
      </c>
      <c r="B168" s="623"/>
      <c r="C168" s="624"/>
      <c r="D168" s="627"/>
      <c r="E168" s="628"/>
      <c r="F168" s="627"/>
      <c r="G168" s="619"/>
      <c r="H168" s="637" t="str">
        <f>IF(E168="","",E168*F168)</f>
        <v/>
      </c>
      <c r="I168" s="631"/>
      <c r="J168" s="658" t="s">
        <v>874</v>
      </c>
      <c r="K168" s="659" t="str">
        <f t="shared" si="61"/>
        <v>設備165</v>
      </c>
      <c r="L168" s="633"/>
      <c r="M168" s="620"/>
      <c r="N168" s="635"/>
      <c r="O168" s="643" t="str">
        <f t="shared" si="71"/>
        <v/>
      </c>
      <c r="P168" s="644" t="str">
        <f t="shared" si="72"/>
        <v/>
      </c>
      <c r="Q168" s="644" t="str">
        <f>IF(N168="","",IF(基本情報入力シート!$E$3="大企業","対象外",SUMIFS($H:$H,$C:$C,$T$249,$B:$B,K168)))</f>
        <v/>
      </c>
      <c r="R168" s="644" t="str">
        <f t="shared" si="73"/>
        <v/>
      </c>
      <c r="S168" s="645" t="str">
        <f t="shared" si="74"/>
        <v/>
      </c>
      <c r="T168" s="646" t="str">
        <f t="shared" si="65"/>
        <v/>
      </c>
      <c r="U168" s="647" t="str">
        <f t="shared" si="66"/>
        <v/>
      </c>
      <c r="V168" s="647" t="str">
        <f>IF(N168="","",IF(N168=0,"",IF(基本情報入力シート!$E$3="大企業",IF(基本情報入力シート!$E$4*U168&gt;=$T$256*N168,$T$256*N168,基本情報入力シート!$E$4*U168),IF(基本情報入力シート!$E$4*U168&gt;=$T$257*N168,$T$257*N168,基本情報入力シート!$E$4*U168))))</f>
        <v/>
      </c>
    </row>
    <row r="169" spans="1:22" s="660" customFormat="1" hidden="1">
      <c r="A169" s="663">
        <f t="shared" si="39"/>
        <v>166</v>
      </c>
      <c r="B169" s="623"/>
      <c r="C169" s="624"/>
      <c r="D169" s="627"/>
      <c r="E169" s="628"/>
      <c r="F169" s="627"/>
      <c r="G169" s="619"/>
      <c r="H169" s="637" t="str">
        <f>IF(E169="","",E169*F169)</f>
        <v/>
      </c>
      <c r="I169" s="631"/>
      <c r="J169" s="658" t="s">
        <v>874</v>
      </c>
      <c r="K169" s="659" t="str">
        <f t="shared" si="61"/>
        <v>設備166</v>
      </c>
      <c r="L169" s="633"/>
      <c r="M169" s="620"/>
      <c r="N169" s="635"/>
      <c r="O169" s="643" t="str">
        <f t="shared" si="71"/>
        <v/>
      </c>
      <c r="P169" s="644" t="str">
        <f t="shared" si="72"/>
        <v/>
      </c>
      <c r="Q169" s="644" t="str">
        <f>IF(N169="","",IF(基本情報入力シート!$E$3="大企業","対象外",SUMIFS($H:$H,$C:$C,$T$249,$B:$B,K169)))</f>
        <v/>
      </c>
      <c r="R169" s="644" t="str">
        <f t="shared" si="73"/>
        <v/>
      </c>
      <c r="S169" s="645" t="str">
        <f t="shared" si="74"/>
        <v/>
      </c>
      <c r="T169" s="646" t="str">
        <f t="shared" si="65"/>
        <v/>
      </c>
      <c r="U169" s="647" t="str">
        <f t="shared" si="66"/>
        <v/>
      </c>
      <c r="V169" s="647" t="str">
        <f>IF(N169="","",IF(N169=0,"",IF(基本情報入力シート!$E$3="大企業",IF(基本情報入力シート!$E$4*U169&gt;=$T$256*N169,$T$256*N169,基本情報入力シート!$E$4*U169),IF(基本情報入力シート!$E$4*U169&gt;=$T$257*N169,$T$257*N169,基本情報入力シート!$E$4*U169))))</f>
        <v/>
      </c>
    </row>
    <row r="170" spans="1:22" s="660" customFormat="1" hidden="1">
      <c r="A170" s="663">
        <f t="shared" si="39"/>
        <v>167</v>
      </c>
      <c r="B170" s="623"/>
      <c r="C170" s="624"/>
      <c r="D170" s="627"/>
      <c r="E170" s="628"/>
      <c r="F170" s="627"/>
      <c r="G170" s="619"/>
      <c r="H170" s="637" t="str">
        <f t="shared" ref="H170:H177" si="76">IF(E170="","",E170*F170)</f>
        <v/>
      </c>
      <c r="I170" s="631"/>
      <c r="J170" s="658" t="s">
        <v>874</v>
      </c>
      <c r="K170" s="659" t="str">
        <f t="shared" si="61"/>
        <v>設備167</v>
      </c>
      <c r="L170" s="633"/>
      <c r="M170" s="620"/>
      <c r="N170" s="635"/>
      <c r="O170" s="643" t="str">
        <f t="shared" si="71"/>
        <v/>
      </c>
      <c r="P170" s="644" t="str">
        <f t="shared" si="72"/>
        <v/>
      </c>
      <c r="Q170" s="644" t="str">
        <f>IF(N170="","",IF(基本情報入力シート!$E$3="大企業","対象外",SUMIFS($H:$H,$C:$C,$T$249,$B:$B,K170)))</f>
        <v/>
      </c>
      <c r="R170" s="644" t="str">
        <f t="shared" si="73"/>
        <v/>
      </c>
      <c r="S170" s="645" t="str">
        <f t="shared" si="74"/>
        <v/>
      </c>
      <c r="T170" s="646" t="str">
        <f t="shared" si="65"/>
        <v/>
      </c>
      <c r="U170" s="647" t="str">
        <f t="shared" si="66"/>
        <v/>
      </c>
      <c r="V170" s="647" t="str">
        <f>IF(N170="","",IF(N170=0,"",IF(基本情報入力シート!$E$3="大企業",IF(基本情報入力シート!$E$4*U170&gt;=$T$256*N170,$T$256*N170,基本情報入力シート!$E$4*U170),IF(基本情報入力シート!$E$4*U170&gt;=$T$257*N170,$T$257*N170,基本情報入力シート!$E$4*U170))))</f>
        <v/>
      </c>
    </row>
    <row r="171" spans="1:22" s="660" customFormat="1" hidden="1">
      <c r="A171" s="663">
        <f t="shared" si="39"/>
        <v>168</v>
      </c>
      <c r="B171" s="623"/>
      <c r="C171" s="624"/>
      <c r="D171" s="627"/>
      <c r="E171" s="628"/>
      <c r="F171" s="627"/>
      <c r="G171" s="619"/>
      <c r="H171" s="637" t="str">
        <f t="shared" si="76"/>
        <v/>
      </c>
      <c r="I171" s="631"/>
      <c r="J171" s="658" t="s">
        <v>874</v>
      </c>
      <c r="K171" s="659" t="str">
        <f t="shared" si="61"/>
        <v>設備168</v>
      </c>
      <c r="L171" s="633"/>
      <c r="M171" s="620"/>
      <c r="N171" s="635"/>
      <c r="O171" s="643" t="str">
        <f t="shared" si="71"/>
        <v/>
      </c>
      <c r="P171" s="644" t="str">
        <f t="shared" si="72"/>
        <v/>
      </c>
      <c r="Q171" s="644" t="str">
        <f>IF(N171="","",IF(基本情報入力シート!$E$3="大企業","対象外",SUMIFS($H:$H,$C:$C,$T$249,$B:$B,K171)))</f>
        <v/>
      </c>
      <c r="R171" s="644" t="str">
        <f t="shared" si="73"/>
        <v/>
      </c>
      <c r="S171" s="645" t="str">
        <f t="shared" si="74"/>
        <v/>
      </c>
      <c r="T171" s="646" t="str">
        <f t="shared" si="65"/>
        <v/>
      </c>
      <c r="U171" s="647" t="str">
        <f t="shared" si="66"/>
        <v/>
      </c>
      <c r="V171" s="647" t="str">
        <f>IF(N171="","",IF(N171=0,"",IF(基本情報入力シート!$E$3="大企業",IF(基本情報入力シート!$E$4*U171&gt;=$T$256*N171,$T$256*N171,基本情報入力シート!$E$4*U171),IF(基本情報入力シート!$E$4*U171&gt;=$T$257*N171,$T$257*N171,基本情報入力シート!$E$4*U171))))</f>
        <v/>
      </c>
    </row>
    <row r="172" spans="1:22" s="660" customFormat="1" hidden="1">
      <c r="A172" s="663">
        <f t="shared" si="39"/>
        <v>169</v>
      </c>
      <c r="B172" s="623"/>
      <c r="C172" s="624"/>
      <c r="D172" s="627"/>
      <c r="E172" s="628"/>
      <c r="F172" s="627"/>
      <c r="G172" s="619"/>
      <c r="H172" s="637" t="str">
        <f t="shared" si="76"/>
        <v/>
      </c>
      <c r="I172" s="631"/>
      <c r="J172" s="658" t="s">
        <v>874</v>
      </c>
      <c r="K172" s="659" t="str">
        <f t="shared" si="61"/>
        <v>設備169</v>
      </c>
      <c r="L172" s="633"/>
      <c r="M172" s="620"/>
      <c r="N172" s="635"/>
      <c r="O172" s="643" t="str">
        <f t="shared" si="71"/>
        <v/>
      </c>
      <c r="P172" s="644" t="str">
        <f t="shared" si="72"/>
        <v/>
      </c>
      <c r="Q172" s="644" t="str">
        <f>IF(N172="","",IF(基本情報入力シート!$E$3="大企業","対象外",SUMIFS($H:$H,$C:$C,$T$249,$B:$B,K172)))</f>
        <v/>
      </c>
      <c r="R172" s="644" t="str">
        <f t="shared" si="73"/>
        <v/>
      </c>
      <c r="S172" s="645" t="str">
        <f t="shared" si="74"/>
        <v/>
      </c>
      <c r="T172" s="646" t="str">
        <f t="shared" si="65"/>
        <v/>
      </c>
      <c r="U172" s="647" t="str">
        <f t="shared" si="66"/>
        <v/>
      </c>
      <c r="V172" s="647" t="str">
        <f>IF(N172="","",IF(N172=0,"",IF(基本情報入力シート!$E$3="大企業",IF(基本情報入力シート!$E$4*U172&gt;=$T$256*N172,$T$256*N172,基本情報入力シート!$E$4*U172),IF(基本情報入力シート!$E$4*U172&gt;=$T$257*N172,$T$257*N172,基本情報入力シート!$E$4*U172))))</f>
        <v/>
      </c>
    </row>
    <row r="173" spans="1:22" s="660" customFormat="1" hidden="1">
      <c r="A173" s="663">
        <f t="shared" si="39"/>
        <v>170</v>
      </c>
      <c r="B173" s="623"/>
      <c r="C173" s="624"/>
      <c r="D173" s="627"/>
      <c r="E173" s="628"/>
      <c r="F173" s="627"/>
      <c r="G173" s="619"/>
      <c r="H173" s="637" t="str">
        <f t="shared" si="76"/>
        <v/>
      </c>
      <c r="I173" s="631"/>
      <c r="J173" s="658" t="s">
        <v>874</v>
      </c>
      <c r="K173" s="659" t="str">
        <f t="shared" si="61"/>
        <v>設備170</v>
      </c>
      <c r="L173" s="633"/>
      <c r="M173" s="620"/>
      <c r="N173" s="635"/>
      <c r="O173" s="643" t="str">
        <f t="shared" si="71"/>
        <v/>
      </c>
      <c r="P173" s="644" t="str">
        <f t="shared" si="72"/>
        <v/>
      </c>
      <c r="Q173" s="644" t="str">
        <f>IF(N173="","",IF(基本情報入力シート!$E$3="大企業","対象外",SUMIFS($H:$H,$C:$C,$T$249,$B:$B,K173)))</f>
        <v/>
      </c>
      <c r="R173" s="644" t="str">
        <f t="shared" si="73"/>
        <v/>
      </c>
      <c r="S173" s="645" t="str">
        <f t="shared" si="74"/>
        <v/>
      </c>
      <c r="T173" s="646" t="str">
        <f t="shared" si="65"/>
        <v/>
      </c>
      <c r="U173" s="647" t="str">
        <f t="shared" si="66"/>
        <v/>
      </c>
      <c r="V173" s="647" t="str">
        <f>IF(N173="","",IF(N173=0,"",IF(基本情報入力シート!$E$3="大企業",IF(基本情報入力シート!$E$4*U173&gt;=$T$256*N173,$T$256*N173,基本情報入力シート!$E$4*U173),IF(基本情報入力シート!$E$4*U173&gt;=$T$257*N173,$T$257*N173,基本情報入力シート!$E$4*U173))))</f>
        <v/>
      </c>
    </row>
    <row r="174" spans="1:22" s="660" customFormat="1" hidden="1">
      <c r="A174" s="663">
        <f t="shared" si="39"/>
        <v>171</v>
      </c>
      <c r="B174" s="623"/>
      <c r="C174" s="624"/>
      <c r="D174" s="627"/>
      <c r="E174" s="628"/>
      <c r="F174" s="627"/>
      <c r="G174" s="619"/>
      <c r="H174" s="637" t="str">
        <f t="shared" si="76"/>
        <v/>
      </c>
      <c r="I174" s="631"/>
      <c r="J174" s="658" t="s">
        <v>874</v>
      </c>
      <c r="K174" s="659" t="str">
        <f t="shared" si="61"/>
        <v>設備171</v>
      </c>
      <c r="L174" s="633"/>
      <c r="M174" s="620"/>
      <c r="N174" s="635"/>
      <c r="O174" s="643" t="str">
        <f t="shared" si="71"/>
        <v/>
      </c>
      <c r="P174" s="644" t="str">
        <f t="shared" si="72"/>
        <v/>
      </c>
      <c r="Q174" s="644" t="str">
        <f>IF(N174="","",IF(基本情報入力シート!$E$3="大企業","対象外",SUMIFS($H:$H,$C:$C,$T$249,$B:$B,K174)))</f>
        <v/>
      </c>
      <c r="R174" s="644" t="str">
        <f t="shared" si="73"/>
        <v/>
      </c>
      <c r="S174" s="645" t="str">
        <f t="shared" si="74"/>
        <v/>
      </c>
      <c r="T174" s="646" t="str">
        <f t="shared" si="65"/>
        <v/>
      </c>
      <c r="U174" s="647" t="str">
        <f t="shared" si="66"/>
        <v/>
      </c>
      <c r="V174" s="647" t="str">
        <f>IF(N174="","",IF(N174=0,"",IF(基本情報入力シート!$E$3="大企業",IF(基本情報入力シート!$E$4*U174&gt;=$T$256*N174,$T$256*N174,基本情報入力シート!$E$4*U174),IF(基本情報入力シート!$E$4*U174&gt;=$T$257*N174,$T$257*N174,基本情報入力シート!$E$4*U174))))</f>
        <v/>
      </c>
    </row>
    <row r="175" spans="1:22" s="660" customFormat="1" hidden="1">
      <c r="A175" s="663">
        <f t="shared" si="39"/>
        <v>172</v>
      </c>
      <c r="B175" s="623"/>
      <c r="C175" s="624"/>
      <c r="D175" s="627"/>
      <c r="E175" s="628"/>
      <c r="F175" s="627"/>
      <c r="G175" s="619"/>
      <c r="H175" s="637" t="str">
        <f t="shared" si="76"/>
        <v/>
      </c>
      <c r="I175" s="631"/>
      <c r="J175" s="658" t="s">
        <v>874</v>
      </c>
      <c r="K175" s="659" t="str">
        <f t="shared" si="61"/>
        <v>設備172</v>
      </c>
      <c r="L175" s="633"/>
      <c r="M175" s="620"/>
      <c r="N175" s="635"/>
      <c r="O175" s="643" t="str">
        <f t="shared" si="71"/>
        <v/>
      </c>
      <c r="P175" s="644" t="str">
        <f t="shared" si="72"/>
        <v/>
      </c>
      <c r="Q175" s="644" t="str">
        <f>IF(N175="","",IF(基本情報入力シート!$E$3="大企業","対象外",SUMIFS($H:$H,$C:$C,$T$249,$B:$B,K175)))</f>
        <v/>
      </c>
      <c r="R175" s="644" t="str">
        <f t="shared" si="73"/>
        <v/>
      </c>
      <c r="S175" s="645" t="str">
        <f t="shared" si="74"/>
        <v/>
      </c>
      <c r="T175" s="646" t="str">
        <f t="shared" si="65"/>
        <v/>
      </c>
      <c r="U175" s="647" t="str">
        <f t="shared" si="66"/>
        <v/>
      </c>
      <c r="V175" s="647" t="str">
        <f>IF(N175="","",IF(N175=0,"",IF(基本情報入力シート!$E$3="大企業",IF(基本情報入力シート!$E$4*U175&gt;=$T$256*N175,$T$256*N175,基本情報入力シート!$E$4*U175),IF(基本情報入力シート!$E$4*U175&gt;=$T$257*N175,$T$257*N175,基本情報入力シート!$E$4*U175))))</f>
        <v/>
      </c>
    </row>
    <row r="176" spans="1:22" s="660" customFormat="1" hidden="1">
      <c r="A176" s="663">
        <f t="shared" si="39"/>
        <v>173</v>
      </c>
      <c r="B176" s="623"/>
      <c r="C176" s="624"/>
      <c r="D176" s="627"/>
      <c r="E176" s="628"/>
      <c r="F176" s="627"/>
      <c r="G176" s="619"/>
      <c r="H176" s="637" t="str">
        <f t="shared" si="76"/>
        <v/>
      </c>
      <c r="I176" s="631"/>
      <c r="J176" s="658" t="s">
        <v>874</v>
      </c>
      <c r="K176" s="659" t="str">
        <f t="shared" si="61"/>
        <v>設備173</v>
      </c>
      <c r="L176" s="633"/>
      <c r="M176" s="620"/>
      <c r="N176" s="635"/>
      <c r="O176" s="643" t="str">
        <f t="shared" si="71"/>
        <v/>
      </c>
      <c r="P176" s="644" t="str">
        <f t="shared" si="72"/>
        <v/>
      </c>
      <c r="Q176" s="644" t="str">
        <f>IF(N176="","",IF(基本情報入力シート!$E$3="大企業","対象外",SUMIFS($H:$H,$C:$C,$T$249,$B:$B,K176)))</f>
        <v/>
      </c>
      <c r="R176" s="644" t="str">
        <f t="shared" si="73"/>
        <v/>
      </c>
      <c r="S176" s="645" t="str">
        <f t="shared" si="74"/>
        <v/>
      </c>
      <c r="T176" s="646" t="str">
        <f t="shared" si="65"/>
        <v/>
      </c>
      <c r="U176" s="647" t="str">
        <f t="shared" si="66"/>
        <v/>
      </c>
      <c r="V176" s="647" t="str">
        <f>IF(N176="","",IF(N176=0,"",IF(基本情報入力シート!$E$3="大企業",IF(基本情報入力シート!$E$4*U176&gt;=$T$256*N176,$T$256*N176,基本情報入力シート!$E$4*U176),IF(基本情報入力シート!$E$4*U176&gt;=$T$257*N176,$T$257*N176,基本情報入力シート!$E$4*U176))))</f>
        <v/>
      </c>
    </row>
    <row r="177" spans="1:22" s="660" customFormat="1" hidden="1">
      <c r="A177" s="663">
        <f t="shared" si="39"/>
        <v>174</v>
      </c>
      <c r="B177" s="623"/>
      <c r="C177" s="624"/>
      <c r="D177" s="627"/>
      <c r="E177" s="628"/>
      <c r="F177" s="627"/>
      <c r="G177" s="619"/>
      <c r="H177" s="637" t="str">
        <f t="shared" si="76"/>
        <v/>
      </c>
      <c r="I177" s="631"/>
      <c r="J177" s="658" t="s">
        <v>874</v>
      </c>
      <c r="K177" s="659" t="str">
        <f t="shared" si="61"/>
        <v>設備174</v>
      </c>
      <c r="L177" s="633"/>
      <c r="M177" s="620"/>
      <c r="N177" s="635"/>
      <c r="O177" s="643" t="str">
        <f t="shared" si="71"/>
        <v/>
      </c>
      <c r="P177" s="644" t="str">
        <f t="shared" si="72"/>
        <v/>
      </c>
      <c r="Q177" s="644" t="str">
        <f>IF(N177="","",IF(基本情報入力シート!$E$3="大企業","対象外",SUMIFS($H:$H,$C:$C,$T$249,$B:$B,K177)))</f>
        <v/>
      </c>
      <c r="R177" s="644" t="str">
        <f t="shared" si="73"/>
        <v/>
      </c>
      <c r="S177" s="645" t="str">
        <f t="shared" si="74"/>
        <v/>
      </c>
      <c r="T177" s="646" t="str">
        <f t="shared" si="65"/>
        <v/>
      </c>
      <c r="U177" s="647" t="str">
        <f t="shared" si="66"/>
        <v/>
      </c>
      <c r="V177" s="647" t="str">
        <f>IF(N177="","",IF(N177=0,"",IF(基本情報入力シート!$E$3="大企業",IF(基本情報入力シート!$E$4*U177&gt;=$T$256*N177,$T$256*N177,基本情報入力シート!$E$4*U177),IF(基本情報入力シート!$E$4*U177&gt;=$T$257*N177,$T$257*N177,基本情報入力シート!$E$4*U177))))</f>
        <v/>
      </c>
    </row>
    <row r="178" spans="1:22" s="660" customFormat="1" hidden="1">
      <c r="A178" s="663">
        <f t="shared" si="39"/>
        <v>175</v>
      </c>
      <c r="B178" s="623"/>
      <c r="C178" s="624"/>
      <c r="D178" s="627"/>
      <c r="E178" s="628"/>
      <c r="F178" s="627"/>
      <c r="G178" s="619"/>
      <c r="H178" s="637" t="str">
        <f>IF(E178="","",E178*F178)</f>
        <v/>
      </c>
      <c r="I178" s="631"/>
      <c r="J178" s="658" t="s">
        <v>874</v>
      </c>
      <c r="K178" s="659" t="str">
        <f t="shared" si="61"/>
        <v>設備175</v>
      </c>
      <c r="L178" s="633"/>
      <c r="M178" s="620"/>
      <c r="N178" s="635"/>
      <c r="O178" s="643" t="str">
        <f t="shared" si="71"/>
        <v/>
      </c>
      <c r="P178" s="644" t="str">
        <f t="shared" si="72"/>
        <v/>
      </c>
      <c r="Q178" s="644" t="str">
        <f>IF(N178="","",IF(基本情報入力シート!$E$3="大企業","対象外",SUMIFS($H:$H,$C:$C,$T$249,$B:$B,K178)))</f>
        <v/>
      </c>
      <c r="R178" s="644" t="str">
        <f t="shared" si="73"/>
        <v/>
      </c>
      <c r="S178" s="645" t="str">
        <f t="shared" si="74"/>
        <v/>
      </c>
      <c r="T178" s="646" t="str">
        <f t="shared" si="65"/>
        <v/>
      </c>
      <c r="U178" s="647" t="str">
        <f t="shared" si="66"/>
        <v/>
      </c>
      <c r="V178" s="647" t="str">
        <f>IF(N178="","",IF(N178=0,"",IF(基本情報入力シート!$E$3="大企業",IF(基本情報入力シート!$E$4*U178&gt;=$T$256*N178,$T$256*N178,基本情報入力シート!$E$4*U178),IF(基本情報入力シート!$E$4*U178&gt;=$T$257*N178,$T$257*N178,基本情報入力シート!$E$4*U178))))</f>
        <v/>
      </c>
    </row>
    <row r="179" spans="1:22" s="660" customFormat="1" hidden="1">
      <c r="A179" s="663">
        <f t="shared" si="39"/>
        <v>176</v>
      </c>
      <c r="B179" s="623"/>
      <c r="C179" s="624"/>
      <c r="D179" s="627"/>
      <c r="E179" s="628"/>
      <c r="F179" s="627"/>
      <c r="G179" s="619"/>
      <c r="H179" s="637" t="str">
        <f t="shared" ref="H179" si="77">IF(E179="","",E179*F179)</f>
        <v/>
      </c>
      <c r="I179" s="631"/>
      <c r="J179" s="658" t="s">
        <v>874</v>
      </c>
      <c r="K179" s="659" t="str">
        <f t="shared" si="61"/>
        <v>設備176</v>
      </c>
      <c r="L179" s="633"/>
      <c r="M179" s="620"/>
      <c r="N179" s="635"/>
      <c r="O179" s="643" t="str">
        <f t="shared" si="71"/>
        <v/>
      </c>
      <c r="P179" s="644" t="str">
        <f t="shared" si="72"/>
        <v/>
      </c>
      <c r="Q179" s="644" t="str">
        <f>IF(N179="","",IF(基本情報入力シート!$E$3="大企業","対象外",SUMIFS($H:$H,$C:$C,$T$249,$B:$B,K179)))</f>
        <v/>
      </c>
      <c r="R179" s="644" t="str">
        <f t="shared" si="73"/>
        <v/>
      </c>
      <c r="S179" s="645" t="str">
        <f t="shared" si="74"/>
        <v/>
      </c>
      <c r="T179" s="646" t="str">
        <f t="shared" si="65"/>
        <v/>
      </c>
      <c r="U179" s="647" t="str">
        <f t="shared" si="66"/>
        <v/>
      </c>
      <c r="V179" s="647" t="str">
        <f>IF(N179="","",IF(N179=0,"",IF(基本情報入力シート!$E$3="大企業",IF(基本情報入力シート!$E$4*U179&gt;=$T$256*N179,$T$256*N179,基本情報入力シート!$E$4*U179),IF(基本情報入力シート!$E$4*U179&gt;=$T$257*N179,$T$257*N179,基本情報入力シート!$E$4*U179))))</f>
        <v/>
      </c>
    </row>
    <row r="180" spans="1:22" s="660" customFormat="1" hidden="1">
      <c r="A180" s="663">
        <f t="shared" si="39"/>
        <v>177</v>
      </c>
      <c r="B180" s="623"/>
      <c r="C180" s="624"/>
      <c r="D180" s="627"/>
      <c r="E180" s="628"/>
      <c r="F180" s="627"/>
      <c r="G180" s="619"/>
      <c r="H180" s="637" t="str">
        <f>IF(E180="","",E180*F180)</f>
        <v/>
      </c>
      <c r="I180" s="631"/>
      <c r="J180" s="658" t="s">
        <v>874</v>
      </c>
      <c r="K180" s="659" t="str">
        <f t="shared" si="61"/>
        <v>設備177</v>
      </c>
      <c r="L180" s="633"/>
      <c r="M180" s="620"/>
      <c r="N180" s="635"/>
      <c r="O180" s="643" t="str">
        <f t="shared" si="71"/>
        <v/>
      </c>
      <c r="P180" s="644" t="str">
        <f t="shared" si="72"/>
        <v/>
      </c>
      <c r="Q180" s="644" t="str">
        <f>IF(N180="","",IF(基本情報入力シート!$E$3="大企業","対象外",SUMIFS($H:$H,$C:$C,$T$249,$B:$B,K180)))</f>
        <v/>
      </c>
      <c r="R180" s="644" t="str">
        <f t="shared" si="73"/>
        <v/>
      </c>
      <c r="S180" s="645" t="str">
        <f t="shared" si="74"/>
        <v/>
      </c>
      <c r="T180" s="646" t="str">
        <f t="shared" si="65"/>
        <v/>
      </c>
      <c r="U180" s="647" t="str">
        <f t="shared" si="66"/>
        <v/>
      </c>
      <c r="V180" s="647" t="str">
        <f>IF(N180="","",IF(N180=0,"",IF(基本情報入力シート!$E$3="大企業",IF(基本情報入力シート!$E$4*U180&gt;=$T$256*N180,$T$256*N180,基本情報入力シート!$E$4*U180),IF(基本情報入力シート!$E$4*U180&gt;=$T$257*N180,$T$257*N180,基本情報入力シート!$E$4*U180))))</f>
        <v/>
      </c>
    </row>
    <row r="181" spans="1:22" s="660" customFormat="1" hidden="1">
      <c r="A181" s="663">
        <f t="shared" si="39"/>
        <v>178</v>
      </c>
      <c r="B181" s="623"/>
      <c r="C181" s="624"/>
      <c r="D181" s="627"/>
      <c r="E181" s="628"/>
      <c r="F181" s="627"/>
      <c r="G181" s="619"/>
      <c r="H181" s="637" t="str">
        <f>IF(E181="","",E181*F181)</f>
        <v/>
      </c>
      <c r="I181" s="631"/>
      <c r="J181" s="658" t="s">
        <v>874</v>
      </c>
      <c r="K181" s="659" t="str">
        <f t="shared" si="61"/>
        <v>設備178</v>
      </c>
      <c r="L181" s="633"/>
      <c r="M181" s="620"/>
      <c r="N181" s="635"/>
      <c r="O181" s="643" t="str">
        <f t="shared" si="71"/>
        <v/>
      </c>
      <c r="P181" s="644" t="str">
        <f t="shared" si="72"/>
        <v/>
      </c>
      <c r="Q181" s="644" t="str">
        <f>IF(N181="","",IF(基本情報入力シート!$E$3="大企業","対象外",SUMIFS($H:$H,$C:$C,$T$249,$B:$B,K181)))</f>
        <v/>
      </c>
      <c r="R181" s="644" t="str">
        <f t="shared" si="73"/>
        <v/>
      </c>
      <c r="S181" s="645" t="str">
        <f t="shared" si="74"/>
        <v/>
      </c>
      <c r="T181" s="646" t="str">
        <f t="shared" si="65"/>
        <v/>
      </c>
      <c r="U181" s="647" t="str">
        <f t="shared" si="66"/>
        <v/>
      </c>
      <c r="V181" s="647" t="str">
        <f>IF(N181="","",IF(N181=0,"",IF(基本情報入力シート!$E$3="大企業",IF(基本情報入力シート!$E$4*U181&gt;=$T$256*N181,$T$256*N181,基本情報入力シート!$E$4*U181),IF(基本情報入力シート!$E$4*U181&gt;=$T$257*N181,$T$257*N181,基本情報入力シート!$E$4*U181))))</f>
        <v/>
      </c>
    </row>
    <row r="182" spans="1:22" s="660" customFormat="1" hidden="1">
      <c r="A182" s="663">
        <f t="shared" si="39"/>
        <v>179</v>
      </c>
      <c r="B182" s="623"/>
      <c r="C182" s="624"/>
      <c r="D182" s="627"/>
      <c r="E182" s="628"/>
      <c r="F182" s="627"/>
      <c r="G182" s="619"/>
      <c r="H182" s="637" t="str">
        <f t="shared" ref="H182:H185" si="78">IF(E182="","",E182*F182)</f>
        <v/>
      </c>
      <c r="I182" s="631"/>
      <c r="J182" s="658" t="s">
        <v>874</v>
      </c>
      <c r="K182" s="659" t="str">
        <f t="shared" si="61"/>
        <v>設備179</v>
      </c>
      <c r="L182" s="633"/>
      <c r="M182" s="620"/>
      <c r="N182" s="635"/>
      <c r="O182" s="643" t="str">
        <f t="shared" si="71"/>
        <v/>
      </c>
      <c r="P182" s="644" t="str">
        <f t="shared" si="72"/>
        <v/>
      </c>
      <c r="Q182" s="644" t="str">
        <f>IF(N182="","",IF(基本情報入力シート!$E$3="大企業","対象外",SUMIFS($H:$H,$C:$C,$T$249,$B:$B,K182)))</f>
        <v/>
      </c>
      <c r="R182" s="644" t="str">
        <f t="shared" si="73"/>
        <v/>
      </c>
      <c r="S182" s="645" t="str">
        <f t="shared" si="74"/>
        <v/>
      </c>
      <c r="T182" s="646" t="str">
        <f t="shared" si="65"/>
        <v/>
      </c>
      <c r="U182" s="647" t="str">
        <f t="shared" si="66"/>
        <v/>
      </c>
      <c r="V182" s="647" t="str">
        <f>IF(N182="","",IF(N182=0,"",IF(基本情報入力シート!$E$3="大企業",IF(基本情報入力シート!$E$4*U182&gt;=$T$256*N182,$T$256*N182,基本情報入力シート!$E$4*U182),IF(基本情報入力シート!$E$4*U182&gt;=$T$257*N182,$T$257*N182,基本情報入力シート!$E$4*U182))))</f>
        <v/>
      </c>
    </row>
    <row r="183" spans="1:22" s="660" customFormat="1" hidden="1">
      <c r="A183" s="663">
        <f t="shared" si="39"/>
        <v>180</v>
      </c>
      <c r="B183" s="623"/>
      <c r="C183" s="624"/>
      <c r="D183" s="627"/>
      <c r="E183" s="628"/>
      <c r="F183" s="627"/>
      <c r="G183" s="619"/>
      <c r="H183" s="637" t="str">
        <f t="shared" si="78"/>
        <v/>
      </c>
      <c r="I183" s="631"/>
      <c r="J183" s="658" t="s">
        <v>874</v>
      </c>
      <c r="K183" s="659" t="str">
        <f t="shared" si="61"/>
        <v>設備180</v>
      </c>
      <c r="L183" s="633"/>
      <c r="M183" s="620"/>
      <c r="N183" s="635"/>
      <c r="O183" s="643" t="str">
        <f t="shared" si="71"/>
        <v/>
      </c>
      <c r="P183" s="644" t="str">
        <f t="shared" si="72"/>
        <v/>
      </c>
      <c r="Q183" s="644" t="str">
        <f>IF(N183="","",IF(基本情報入力シート!$E$3="大企業","対象外",SUMIFS($H:$H,$C:$C,$T$249,$B:$B,K183)))</f>
        <v/>
      </c>
      <c r="R183" s="644" t="str">
        <f t="shared" si="73"/>
        <v/>
      </c>
      <c r="S183" s="645" t="str">
        <f t="shared" si="74"/>
        <v/>
      </c>
      <c r="T183" s="646" t="str">
        <f t="shared" si="65"/>
        <v/>
      </c>
      <c r="U183" s="647" t="str">
        <f t="shared" si="66"/>
        <v/>
      </c>
      <c r="V183" s="647" t="str">
        <f>IF(N183="","",IF(N183=0,"",IF(基本情報入力シート!$E$3="大企業",IF(基本情報入力シート!$E$4*U183&gt;=$T$256*N183,$T$256*N183,基本情報入力シート!$E$4*U183),IF(基本情報入力シート!$E$4*U183&gt;=$T$257*N183,$T$257*N183,基本情報入力シート!$E$4*U183))))</f>
        <v/>
      </c>
    </row>
    <row r="184" spans="1:22" s="660" customFormat="1" hidden="1">
      <c r="A184" s="663">
        <f t="shared" si="39"/>
        <v>181</v>
      </c>
      <c r="B184" s="623"/>
      <c r="C184" s="624"/>
      <c r="D184" s="627"/>
      <c r="E184" s="628"/>
      <c r="F184" s="627"/>
      <c r="G184" s="619"/>
      <c r="H184" s="637" t="str">
        <f t="shared" si="78"/>
        <v/>
      </c>
      <c r="I184" s="631"/>
      <c r="J184" s="658" t="s">
        <v>874</v>
      </c>
      <c r="K184" s="659" t="str">
        <f t="shared" si="61"/>
        <v>設備181</v>
      </c>
      <c r="L184" s="633"/>
      <c r="M184" s="620"/>
      <c r="N184" s="635"/>
      <c r="O184" s="643" t="str">
        <f t="shared" si="71"/>
        <v/>
      </c>
      <c r="P184" s="644" t="str">
        <f t="shared" si="72"/>
        <v/>
      </c>
      <c r="Q184" s="644" t="str">
        <f>IF(N184="","",IF(基本情報入力シート!$E$3="大企業","対象外",SUMIFS($H:$H,$C:$C,$T$249,$B:$B,K184)))</f>
        <v/>
      </c>
      <c r="R184" s="644" t="str">
        <f t="shared" si="73"/>
        <v/>
      </c>
      <c r="S184" s="645" t="str">
        <f t="shared" si="74"/>
        <v/>
      </c>
      <c r="T184" s="646" t="str">
        <f t="shared" si="65"/>
        <v/>
      </c>
      <c r="U184" s="647" t="str">
        <f t="shared" si="66"/>
        <v/>
      </c>
      <c r="V184" s="647" t="str">
        <f>IF(N184="","",IF(N184=0,"",IF(基本情報入力シート!$E$3="大企業",IF(基本情報入力シート!$E$4*U184&gt;=$T$256*N184,$T$256*N184,基本情報入力シート!$E$4*U184),IF(基本情報入力シート!$E$4*U184&gt;=$T$257*N184,$T$257*N184,基本情報入力シート!$E$4*U184))))</f>
        <v/>
      </c>
    </row>
    <row r="185" spans="1:22" s="660" customFormat="1" hidden="1">
      <c r="A185" s="663">
        <f t="shared" si="39"/>
        <v>182</v>
      </c>
      <c r="B185" s="623"/>
      <c r="C185" s="624"/>
      <c r="D185" s="627"/>
      <c r="E185" s="628"/>
      <c r="F185" s="627"/>
      <c r="G185" s="619"/>
      <c r="H185" s="637" t="str">
        <f t="shared" si="78"/>
        <v/>
      </c>
      <c r="I185" s="630"/>
      <c r="J185" s="658" t="s">
        <v>874</v>
      </c>
      <c r="K185" s="659" t="str">
        <f t="shared" si="61"/>
        <v>設備182</v>
      </c>
      <c r="L185" s="633"/>
      <c r="M185" s="620"/>
      <c r="N185" s="635"/>
      <c r="O185" s="643" t="str">
        <f t="shared" si="71"/>
        <v/>
      </c>
      <c r="P185" s="644" t="str">
        <f t="shared" si="72"/>
        <v/>
      </c>
      <c r="Q185" s="644" t="str">
        <f>IF(N185="","",IF(基本情報入力シート!$E$3="大企業","対象外",SUMIFS($H:$H,$C:$C,$T$249,$B:$B,K185)))</f>
        <v/>
      </c>
      <c r="R185" s="644" t="str">
        <f t="shared" si="73"/>
        <v/>
      </c>
      <c r="S185" s="645" t="str">
        <f t="shared" si="74"/>
        <v/>
      </c>
      <c r="T185" s="646" t="str">
        <f>IF(N185="","",SUM(O185:S185))</f>
        <v/>
      </c>
      <c r="U185" s="647" t="str">
        <f>IF(N185="","",SUM(O185:R185))</f>
        <v/>
      </c>
      <c r="V185" s="647" t="str">
        <f>IF(N185="","",IF(N185=0,"",IF(基本情報入力シート!$E$3="大企業",IF(基本情報入力シート!$E$4*U185&gt;=$T$256*N185,$T$256*N185,基本情報入力シート!$E$4*U185),IF(基本情報入力シート!$E$4*U185&gt;=$T$257*N185,$T$257*N185,基本情報入力シート!$E$4*U185))))</f>
        <v/>
      </c>
    </row>
    <row r="186" spans="1:22" s="660" customFormat="1" hidden="1">
      <c r="A186" s="663">
        <f t="shared" si="39"/>
        <v>183</v>
      </c>
      <c r="B186" s="623"/>
      <c r="C186" s="624"/>
      <c r="D186" s="627"/>
      <c r="E186" s="628"/>
      <c r="F186" s="627"/>
      <c r="G186" s="619"/>
      <c r="H186" s="637" t="str">
        <f>IF(E186="","",E186*F186)</f>
        <v/>
      </c>
      <c r="I186" s="630"/>
      <c r="J186" s="658" t="s">
        <v>874</v>
      </c>
      <c r="K186" s="659" t="str">
        <f t="shared" si="61"/>
        <v>設備183</v>
      </c>
      <c r="L186" s="633"/>
      <c r="M186" s="620"/>
      <c r="N186" s="635"/>
      <c r="O186" s="643" t="str">
        <f t="shared" si="71"/>
        <v/>
      </c>
      <c r="P186" s="644" t="str">
        <f t="shared" si="72"/>
        <v/>
      </c>
      <c r="Q186" s="644" t="str">
        <f>IF(N186="","",IF(基本情報入力シート!$E$3="大企業","対象外",SUMIFS($H:$H,$C:$C,$T$249,$B:$B,K186)))</f>
        <v/>
      </c>
      <c r="R186" s="644" t="str">
        <f t="shared" si="73"/>
        <v/>
      </c>
      <c r="S186" s="645" t="str">
        <f t="shared" si="74"/>
        <v/>
      </c>
      <c r="T186" s="646" t="str">
        <f t="shared" ref="T186:T203" si="79">IF(N186="","",SUM(O186:S186))</f>
        <v/>
      </c>
      <c r="U186" s="647" t="str">
        <f t="shared" ref="U186:U203" si="80">IF(N186="","",SUM(O186:R186))</f>
        <v/>
      </c>
      <c r="V186" s="647" t="str">
        <f>IF(N186="","",IF(N186=0,"",IF(基本情報入力シート!$E$3="大企業",IF(基本情報入力シート!$E$4*U186&gt;=$T$256*N186,$T$256*N186,基本情報入力シート!$E$4*U186),IF(基本情報入力シート!$E$4*U186&gt;=$T$257*N186,$T$257*N186,基本情報入力シート!$E$4*U186))))</f>
        <v/>
      </c>
    </row>
    <row r="187" spans="1:22" s="660" customFormat="1" hidden="1">
      <c r="A187" s="663">
        <f t="shared" si="39"/>
        <v>184</v>
      </c>
      <c r="B187" s="623"/>
      <c r="C187" s="624"/>
      <c r="D187" s="627"/>
      <c r="E187" s="628"/>
      <c r="F187" s="627"/>
      <c r="G187" s="619"/>
      <c r="H187" s="637" t="str">
        <f t="shared" ref="H187:H188" si="81">IF(E187="","",E187*F187)</f>
        <v/>
      </c>
      <c r="I187" s="630"/>
      <c r="J187" s="658" t="s">
        <v>874</v>
      </c>
      <c r="K187" s="659" t="str">
        <f t="shared" si="61"/>
        <v>設備184</v>
      </c>
      <c r="L187" s="633"/>
      <c r="M187" s="620"/>
      <c r="N187" s="635"/>
      <c r="O187" s="643" t="str">
        <f t="shared" si="71"/>
        <v/>
      </c>
      <c r="P187" s="644" t="str">
        <f t="shared" si="72"/>
        <v/>
      </c>
      <c r="Q187" s="644" t="str">
        <f>IF(N187="","",IF(基本情報入力シート!$E$3="大企業","対象外",SUMIFS($H:$H,$C:$C,$T$249,$B:$B,K187)))</f>
        <v/>
      </c>
      <c r="R187" s="644" t="str">
        <f t="shared" si="73"/>
        <v/>
      </c>
      <c r="S187" s="645" t="str">
        <f t="shared" si="74"/>
        <v/>
      </c>
      <c r="T187" s="646" t="str">
        <f t="shared" si="79"/>
        <v/>
      </c>
      <c r="U187" s="647" t="str">
        <f t="shared" si="80"/>
        <v/>
      </c>
      <c r="V187" s="647" t="str">
        <f>IF(N187="","",IF(N187=0,"",IF(基本情報入力シート!$E$3="大企業",IF(基本情報入力シート!$E$4*U187&gt;=$T$256*N187,$T$256*N187,基本情報入力シート!$E$4*U187),IF(基本情報入力シート!$E$4*U187&gt;=$T$257*N187,$T$257*N187,基本情報入力シート!$E$4*U187))))</f>
        <v/>
      </c>
    </row>
    <row r="188" spans="1:22" s="660" customFormat="1" hidden="1">
      <c r="A188" s="663">
        <f t="shared" si="39"/>
        <v>185</v>
      </c>
      <c r="B188" s="623"/>
      <c r="C188" s="624"/>
      <c r="D188" s="627"/>
      <c r="E188" s="628"/>
      <c r="F188" s="627"/>
      <c r="G188" s="619"/>
      <c r="H188" s="637" t="str">
        <f t="shared" si="81"/>
        <v/>
      </c>
      <c r="I188" s="630"/>
      <c r="J188" s="658" t="s">
        <v>874</v>
      </c>
      <c r="K188" s="659" t="str">
        <f t="shared" si="61"/>
        <v>設備185</v>
      </c>
      <c r="L188" s="633"/>
      <c r="M188" s="620"/>
      <c r="N188" s="635"/>
      <c r="O188" s="643" t="str">
        <f t="shared" si="71"/>
        <v/>
      </c>
      <c r="P188" s="644" t="str">
        <f t="shared" si="72"/>
        <v/>
      </c>
      <c r="Q188" s="644" t="str">
        <f>IF(N188="","",IF(基本情報入力シート!$E$3="大企業","対象外",SUMIFS($H:$H,$C:$C,$T$249,$B:$B,K188)))</f>
        <v/>
      </c>
      <c r="R188" s="644" t="str">
        <f t="shared" si="73"/>
        <v/>
      </c>
      <c r="S188" s="645" t="str">
        <f t="shared" si="74"/>
        <v/>
      </c>
      <c r="T188" s="646" t="str">
        <f t="shared" si="79"/>
        <v/>
      </c>
      <c r="U188" s="647" t="str">
        <f t="shared" si="80"/>
        <v/>
      </c>
      <c r="V188" s="647" t="str">
        <f>IF(N188="","",IF(N188=0,"",IF(基本情報入力シート!$E$3="大企業",IF(基本情報入力シート!$E$4*U188&gt;=$T$256*N188,$T$256*N188,基本情報入力シート!$E$4*U188),IF(基本情報入力シート!$E$4*U188&gt;=$T$257*N188,$T$257*N188,基本情報入力シート!$E$4*U188))))</f>
        <v/>
      </c>
    </row>
    <row r="189" spans="1:22" s="660" customFormat="1" hidden="1">
      <c r="A189" s="663">
        <f t="shared" si="39"/>
        <v>186</v>
      </c>
      <c r="B189" s="623"/>
      <c r="C189" s="624"/>
      <c r="D189" s="627"/>
      <c r="E189" s="628"/>
      <c r="F189" s="627"/>
      <c r="G189" s="619"/>
      <c r="H189" s="637" t="str">
        <f>IF(E189="","",E189*F189)</f>
        <v/>
      </c>
      <c r="I189" s="630"/>
      <c r="J189" s="658" t="s">
        <v>874</v>
      </c>
      <c r="K189" s="659" t="str">
        <f t="shared" si="61"/>
        <v>設備186</v>
      </c>
      <c r="L189" s="633"/>
      <c r="M189" s="620"/>
      <c r="N189" s="635"/>
      <c r="O189" s="643" t="str">
        <f t="shared" si="71"/>
        <v/>
      </c>
      <c r="P189" s="644" t="str">
        <f t="shared" si="72"/>
        <v/>
      </c>
      <c r="Q189" s="644" t="str">
        <f>IF(N189="","",IF(基本情報入力シート!$E$3="大企業","対象外",SUMIFS($H:$H,$C:$C,$T$249,$B:$B,K189)))</f>
        <v/>
      </c>
      <c r="R189" s="644" t="str">
        <f t="shared" si="73"/>
        <v/>
      </c>
      <c r="S189" s="645" t="str">
        <f t="shared" si="74"/>
        <v/>
      </c>
      <c r="T189" s="646" t="str">
        <f t="shared" si="79"/>
        <v/>
      </c>
      <c r="U189" s="647" t="str">
        <f t="shared" si="80"/>
        <v/>
      </c>
      <c r="V189" s="647" t="str">
        <f>IF(N189="","",IF(N189=0,"",IF(基本情報入力シート!$E$3="大企業",IF(基本情報入力シート!$E$4*U189&gt;=$T$256*N189,$T$256*N189,基本情報入力シート!$E$4*U189),IF(基本情報入力シート!$E$4*U189&gt;=$T$257*N189,$T$257*N189,基本情報入力シート!$E$4*U189))))</f>
        <v/>
      </c>
    </row>
    <row r="190" spans="1:22" s="660" customFormat="1" hidden="1">
      <c r="A190" s="663">
        <f t="shared" si="39"/>
        <v>187</v>
      </c>
      <c r="B190" s="623"/>
      <c r="C190" s="624"/>
      <c r="D190" s="627"/>
      <c r="E190" s="628"/>
      <c r="F190" s="627"/>
      <c r="G190" s="619"/>
      <c r="H190" s="637" t="str">
        <f t="shared" ref="H190" si="82">IF(E190="","",E190*F190)</f>
        <v/>
      </c>
      <c r="I190" s="631"/>
      <c r="J190" s="658" t="s">
        <v>874</v>
      </c>
      <c r="K190" s="659" t="str">
        <f t="shared" si="61"/>
        <v>設備187</v>
      </c>
      <c r="L190" s="633"/>
      <c r="M190" s="620"/>
      <c r="N190" s="635"/>
      <c r="O190" s="643" t="str">
        <f t="shared" si="71"/>
        <v/>
      </c>
      <c r="P190" s="644" t="str">
        <f t="shared" si="72"/>
        <v/>
      </c>
      <c r="Q190" s="644" t="str">
        <f>IF(N190="","",IF(基本情報入力シート!$E$3="大企業","対象外",SUMIFS($H:$H,$C:$C,$T$249,$B:$B,K190)))</f>
        <v/>
      </c>
      <c r="R190" s="644" t="str">
        <f t="shared" si="73"/>
        <v/>
      </c>
      <c r="S190" s="645" t="str">
        <f t="shared" si="74"/>
        <v/>
      </c>
      <c r="T190" s="646" t="str">
        <f t="shared" si="79"/>
        <v/>
      </c>
      <c r="U190" s="647" t="str">
        <f t="shared" si="80"/>
        <v/>
      </c>
      <c r="V190" s="647" t="str">
        <f>IF(N190="","",IF(N190=0,"",IF(基本情報入力シート!$E$3="大企業",IF(基本情報入力シート!$E$4*U190&gt;=$T$256*N190,$T$256*N190,基本情報入力シート!$E$4*U190),IF(基本情報入力シート!$E$4*U190&gt;=$T$257*N190,$T$257*N190,基本情報入力シート!$E$4*U190))))</f>
        <v/>
      </c>
    </row>
    <row r="191" spans="1:22" s="660" customFormat="1" hidden="1">
      <c r="A191" s="663">
        <f t="shared" si="39"/>
        <v>188</v>
      </c>
      <c r="B191" s="623"/>
      <c r="C191" s="624"/>
      <c r="D191" s="627"/>
      <c r="E191" s="628"/>
      <c r="F191" s="627"/>
      <c r="G191" s="619"/>
      <c r="H191" s="637" t="str">
        <f>IF(E191="","",E191*F191)</f>
        <v/>
      </c>
      <c r="I191" s="631"/>
      <c r="J191" s="658" t="s">
        <v>874</v>
      </c>
      <c r="K191" s="659" t="str">
        <f t="shared" si="61"/>
        <v>設備188</v>
      </c>
      <c r="L191" s="633"/>
      <c r="M191" s="620"/>
      <c r="N191" s="635"/>
      <c r="O191" s="643" t="str">
        <f t="shared" si="71"/>
        <v/>
      </c>
      <c r="P191" s="644" t="str">
        <f t="shared" si="72"/>
        <v/>
      </c>
      <c r="Q191" s="644" t="str">
        <f>IF(N191="","",IF(基本情報入力シート!$E$3="大企業","対象外",SUMIFS($H:$H,$C:$C,$T$249,$B:$B,K191)))</f>
        <v/>
      </c>
      <c r="R191" s="644" t="str">
        <f t="shared" si="73"/>
        <v/>
      </c>
      <c r="S191" s="645" t="str">
        <f t="shared" si="74"/>
        <v/>
      </c>
      <c r="T191" s="646" t="str">
        <f t="shared" si="79"/>
        <v/>
      </c>
      <c r="U191" s="647" t="str">
        <f t="shared" si="80"/>
        <v/>
      </c>
      <c r="V191" s="647" t="str">
        <f>IF(N191="","",IF(N191=0,"",IF(基本情報入力シート!$E$3="大企業",IF(基本情報入力シート!$E$4*U191&gt;=$T$256*N191,$T$256*N191,基本情報入力シート!$E$4*U191),IF(基本情報入力シート!$E$4*U191&gt;=$T$257*N191,$T$257*N191,基本情報入力シート!$E$4*U191))))</f>
        <v/>
      </c>
    </row>
    <row r="192" spans="1:22" s="660" customFormat="1" hidden="1">
      <c r="A192" s="663">
        <f t="shared" si="39"/>
        <v>189</v>
      </c>
      <c r="B192" s="623"/>
      <c r="C192" s="624"/>
      <c r="D192" s="627"/>
      <c r="E192" s="628"/>
      <c r="F192" s="627"/>
      <c r="G192" s="619"/>
      <c r="H192" s="637" t="str">
        <f t="shared" ref="H192:H196" si="83">IF(E192="","",E192*F192)</f>
        <v/>
      </c>
      <c r="I192" s="631"/>
      <c r="J192" s="658" t="s">
        <v>874</v>
      </c>
      <c r="K192" s="659" t="str">
        <f t="shared" si="61"/>
        <v>設備189</v>
      </c>
      <c r="L192" s="633"/>
      <c r="M192" s="620"/>
      <c r="N192" s="635"/>
      <c r="O192" s="643" t="str">
        <f t="shared" si="71"/>
        <v/>
      </c>
      <c r="P192" s="644" t="str">
        <f t="shared" si="72"/>
        <v/>
      </c>
      <c r="Q192" s="644" t="str">
        <f>IF(N192="","",IF(基本情報入力シート!$E$3="大企業","対象外",SUMIFS($H:$H,$C:$C,$T$249,$B:$B,K192)))</f>
        <v/>
      </c>
      <c r="R192" s="644" t="str">
        <f t="shared" si="73"/>
        <v/>
      </c>
      <c r="S192" s="645" t="str">
        <f t="shared" si="74"/>
        <v/>
      </c>
      <c r="T192" s="646" t="str">
        <f t="shared" si="79"/>
        <v/>
      </c>
      <c r="U192" s="647" t="str">
        <f t="shared" si="80"/>
        <v/>
      </c>
      <c r="V192" s="647" t="str">
        <f>IF(N192="","",IF(N192=0,"",IF(基本情報入力シート!$E$3="大企業",IF(基本情報入力シート!$E$4*U192&gt;=$T$256*N192,$T$256*N192,基本情報入力シート!$E$4*U192),IF(基本情報入力シート!$E$4*U192&gt;=$T$257*N192,$T$257*N192,基本情報入力シート!$E$4*U192))))</f>
        <v/>
      </c>
    </row>
    <row r="193" spans="1:22" s="660" customFormat="1" hidden="1">
      <c r="A193" s="663">
        <f t="shared" si="39"/>
        <v>190</v>
      </c>
      <c r="B193" s="623"/>
      <c r="C193" s="624"/>
      <c r="D193" s="627"/>
      <c r="E193" s="628"/>
      <c r="F193" s="627"/>
      <c r="G193" s="619"/>
      <c r="H193" s="637" t="str">
        <f t="shared" si="83"/>
        <v/>
      </c>
      <c r="I193" s="631"/>
      <c r="J193" s="658" t="s">
        <v>874</v>
      </c>
      <c r="K193" s="659" t="str">
        <f t="shared" si="61"/>
        <v>設備190</v>
      </c>
      <c r="L193" s="633"/>
      <c r="M193" s="620"/>
      <c r="N193" s="635"/>
      <c r="O193" s="643" t="str">
        <f t="shared" si="71"/>
        <v/>
      </c>
      <c r="P193" s="644" t="str">
        <f t="shared" si="72"/>
        <v/>
      </c>
      <c r="Q193" s="644" t="str">
        <f>IF(N193="","",IF(基本情報入力シート!$E$3="大企業","対象外",SUMIFS($H:$H,$C:$C,$T$249,$B:$B,K193)))</f>
        <v/>
      </c>
      <c r="R193" s="644" t="str">
        <f t="shared" si="73"/>
        <v/>
      </c>
      <c r="S193" s="645" t="str">
        <f t="shared" si="74"/>
        <v/>
      </c>
      <c r="T193" s="646" t="str">
        <f t="shared" si="79"/>
        <v/>
      </c>
      <c r="U193" s="647" t="str">
        <f t="shared" si="80"/>
        <v/>
      </c>
      <c r="V193" s="647" t="str">
        <f>IF(N193="","",IF(N193=0,"",IF(基本情報入力シート!$E$3="大企業",IF(基本情報入力シート!$E$4*U193&gt;=$T$256*N193,$T$256*N193,基本情報入力シート!$E$4*U193),IF(基本情報入力シート!$E$4*U193&gt;=$T$257*N193,$T$257*N193,基本情報入力シート!$E$4*U193))))</f>
        <v/>
      </c>
    </row>
    <row r="194" spans="1:22" s="660" customFormat="1" hidden="1">
      <c r="A194" s="663">
        <f t="shared" si="39"/>
        <v>191</v>
      </c>
      <c r="B194" s="623"/>
      <c r="C194" s="624"/>
      <c r="D194" s="627"/>
      <c r="E194" s="628"/>
      <c r="F194" s="627"/>
      <c r="G194" s="619"/>
      <c r="H194" s="637" t="str">
        <f t="shared" si="83"/>
        <v/>
      </c>
      <c r="I194" s="631"/>
      <c r="J194" s="658" t="s">
        <v>874</v>
      </c>
      <c r="K194" s="659" t="str">
        <f t="shared" si="61"/>
        <v>設備191</v>
      </c>
      <c r="L194" s="633"/>
      <c r="M194" s="620"/>
      <c r="N194" s="635"/>
      <c r="O194" s="643" t="str">
        <f t="shared" si="71"/>
        <v/>
      </c>
      <c r="P194" s="644" t="str">
        <f t="shared" si="72"/>
        <v/>
      </c>
      <c r="Q194" s="644" t="str">
        <f>IF(N194="","",IF(基本情報入力シート!$E$3="大企業","対象外",SUMIFS($H:$H,$C:$C,$T$249,$B:$B,K194)))</f>
        <v/>
      </c>
      <c r="R194" s="644" t="str">
        <f t="shared" si="73"/>
        <v/>
      </c>
      <c r="S194" s="645" t="str">
        <f t="shared" si="74"/>
        <v/>
      </c>
      <c r="T194" s="646" t="str">
        <f t="shared" si="79"/>
        <v/>
      </c>
      <c r="U194" s="647" t="str">
        <f t="shared" si="80"/>
        <v/>
      </c>
      <c r="V194" s="647" t="str">
        <f>IF(N194="","",IF(N194=0,"",IF(基本情報入力シート!$E$3="大企業",IF(基本情報入力シート!$E$4*U194&gt;=$T$256*N194,$T$256*N194,基本情報入力シート!$E$4*U194),IF(基本情報入力シート!$E$4*U194&gt;=$T$257*N194,$T$257*N194,基本情報入力シート!$E$4*U194))))</f>
        <v/>
      </c>
    </row>
    <row r="195" spans="1:22" s="660" customFormat="1" hidden="1">
      <c r="A195" s="663">
        <f t="shared" si="39"/>
        <v>192</v>
      </c>
      <c r="B195" s="623"/>
      <c r="C195" s="624"/>
      <c r="D195" s="627"/>
      <c r="E195" s="628"/>
      <c r="F195" s="627"/>
      <c r="G195" s="619"/>
      <c r="H195" s="637" t="str">
        <f t="shared" si="83"/>
        <v/>
      </c>
      <c r="I195" s="631"/>
      <c r="J195" s="658" t="s">
        <v>874</v>
      </c>
      <c r="K195" s="659" t="str">
        <f t="shared" si="61"/>
        <v>設備192</v>
      </c>
      <c r="L195" s="633"/>
      <c r="M195" s="620"/>
      <c r="N195" s="635"/>
      <c r="O195" s="643" t="str">
        <f t="shared" si="71"/>
        <v/>
      </c>
      <c r="P195" s="644" t="str">
        <f t="shared" si="72"/>
        <v/>
      </c>
      <c r="Q195" s="644" t="str">
        <f>IF(N195="","",IF(基本情報入力シート!$E$3="大企業","対象外",SUMIFS($H:$H,$C:$C,$T$249,$B:$B,K195)))</f>
        <v/>
      </c>
      <c r="R195" s="644" t="str">
        <f t="shared" si="73"/>
        <v/>
      </c>
      <c r="S195" s="645" t="str">
        <f t="shared" si="74"/>
        <v/>
      </c>
      <c r="T195" s="646" t="str">
        <f t="shared" si="79"/>
        <v/>
      </c>
      <c r="U195" s="647" t="str">
        <f t="shared" si="80"/>
        <v/>
      </c>
      <c r="V195" s="647" t="str">
        <f>IF(N195="","",IF(N195=0,"",IF(基本情報入力シート!$E$3="大企業",IF(基本情報入力シート!$E$4*U195&gt;=$T$256*N195,$T$256*N195,基本情報入力シート!$E$4*U195),IF(基本情報入力シート!$E$4*U195&gt;=$T$257*N195,$T$257*N195,基本情報入力シート!$E$4*U195))))</f>
        <v/>
      </c>
    </row>
    <row r="196" spans="1:22" s="660" customFormat="1" ht="13" hidden="1" customHeight="1">
      <c r="A196" s="663">
        <f t="shared" si="39"/>
        <v>193</v>
      </c>
      <c r="B196" s="623"/>
      <c r="C196" s="624"/>
      <c r="D196" s="627"/>
      <c r="E196" s="628"/>
      <c r="F196" s="627"/>
      <c r="G196" s="619"/>
      <c r="H196" s="637" t="str">
        <f t="shared" si="83"/>
        <v/>
      </c>
      <c r="I196" s="631"/>
      <c r="J196" s="658" t="s">
        <v>874</v>
      </c>
      <c r="K196" s="659" t="str">
        <f t="shared" si="61"/>
        <v>設備193</v>
      </c>
      <c r="L196" s="633"/>
      <c r="M196" s="620"/>
      <c r="N196" s="635"/>
      <c r="O196" s="643" t="str">
        <f t="shared" ref="O196:O203" si="84">IF(N196="","",SUMIFS($H:$H,$C:$C,$T$247,$B:$B,K196))</f>
        <v/>
      </c>
      <c r="P196" s="644" t="str">
        <f t="shared" ref="P196:P203" si="85">IF(N196="","",IF(M196="内蔵型ショーケース","対象外",SUMIFS($H:$H,$C:$C,$T$248,$B:$B,K196)))</f>
        <v/>
      </c>
      <c r="Q196" s="644" t="str">
        <f>IF(N196="","",IF(基本情報入力シート!$E$3="大企業","対象外",SUMIFS($H:$H,$C:$C,$T$249,$B:$B,K196)))</f>
        <v/>
      </c>
      <c r="R196" s="644" t="str">
        <f t="shared" ref="R196:R203" si="86">IF(N196="","",IF(O196*0.3&lt;SUMIFS($H:$H,$C:$C,$T$250,$B:$B,K196),O196*0.3,SUMIFS($H:$H,$C:$C,$T$250,$B:$B,K196)))</f>
        <v/>
      </c>
      <c r="S196" s="645" t="str">
        <f t="shared" si="74"/>
        <v/>
      </c>
      <c r="T196" s="646" t="str">
        <f t="shared" si="79"/>
        <v/>
      </c>
      <c r="U196" s="647" t="str">
        <f t="shared" si="80"/>
        <v/>
      </c>
      <c r="V196" s="647" t="str">
        <f>IF(N196="","",IF(N196=0,"",IF(基本情報入力シート!$E$3="大企業",IF(基本情報入力シート!$E$4*U196&gt;=$T$256*N196,$T$256*N196,基本情報入力シート!$E$4*U196),IF(基本情報入力シート!$E$4*U196&gt;=$T$257*N196,$T$257*N196,基本情報入力シート!$E$4*U196))))</f>
        <v/>
      </c>
    </row>
    <row r="197" spans="1:22" s="660" customFormat="1" hidden="1">
      <c r="A197" s="663">
        <f t="shared" si="39"/>
        <v>194</v>
      </c>
      <c r="B197" s="623"/>
      <c r="C197" s="624"/>
      <c r="D197" s="627"/>
      <c r="E197" s="628"/>
      <c r="F197" s="627"/>
      <c r="G197" s="619"/>
      <c r="H197" s="637" t="str">
        <f>IF(E197="","",E197*F197)</f>
        <v/>
      </c>
      <c r="I197" s="631"/>
      <c r="J197" s="658" t="s">
        <v>874</v>
      </c>
      <c r="K197" s="659" t="str">
        <f t="shared" ref="K197:K203" si="87">"設備"&amp;ROW()-3</f>
        <v>設備194</v>
      </c>
      <c r="L197" s="633"/>
      <c r="M197" s="620"/>
      <c r="N197" s="635"/>
      <c r="O197" s="643" t="str">
        <f t="shared" si="84"/>
        <v/>
      </c>
      <c r="P197" s="644" t="str">
        <f t="shared" si="85"/>
        <v/>
      </c>
      <c r="Q197" s="644" t="str">
        <f>IF(N197="","",IF(基本情報入力シート!$E$3="大企業","対象外",SUMIFS($H:$H,$C:$C,$T$249,$B:$B,K197)))</f>
        <v/>
      </c>
      <c r="R197" s="644" t="str">
        <f t="shared" si="86"/>
        <v/>
      </c>
      <c r="S197" s="645" t="str">
        <f t="shared" ref="S197:S203" si="88">IF(N197="","",SUMIFS($H:$H,$C:$C,$S$3,$B:$B,K197))</f>
        <v/>
      </c>
      <c r="T197" s="646" t="str">
        <f t="shared" si="79"/>
        <v/>
      </c>
      <c r="U197" s="647" t="str">
        <f t="shared" si="80"/>
        <v/>
      </c>
      <c r="V197" s="647" t="str">
        <f>IF(N197="","",IF(N197=0,"",IF(基本情報入力シート!$E$3="大企業",IF(基本情報入力シート!$E$4*U197&gt;=$T$256*N197,$T$256*N197,基本情報入力シート!$E$4*U197),IF(基本情報入力シート!$E$4*U197&gt;=$T$257*N197,$T$257*N197,基本情報入力シート!$E$4*U197))))</f>
        <v/>
      </c>
    </row>
    <row r="198" spans="1:22" s="660" customFormat="1" hidden="1">
      <c r="A198" s="663">
        <f t="shared" si="39"/>
        <v>195</v>
      </c>
      <c r="B198" s="623"/>
      <c r="C198" s="624"/>
      <c r="D198" s="627"/>
      <c r="E198" s="628"/>
      <c r="F198" s="627"/>
      <c r="G198" s="619"/>
      <c r="H198" s="637" t="str">
        <f t="shared" ref="H198:H203" si="89">IF(E198="","",E198*F198)</f>
        <v/>
      </c>
      <c r="I198" s="631"/>
      <c r="J198" s="658" t="s">
        <v>874</v>
      </c>
      <c r="K198" s="659" t="str">
        <f t="shared" si="87"/>
        <v>設備195</v>
      </c>
      <c r="L198" s="633"/>
      <c r="M198" s="620"/>
      <c r="N198" s="635"/>
      <c r="O198" s="643" t="str">
        <f t="shared" si="84"/>
        <v/>
      </c>
      <c r="P198" s="644" t="str">
        <f t="shared" si="85"/>
        <v/>
      </c>
      <c r="Q198" s="644" t="str">
        <f>IF(N198="","",IF(基本情報入力シート!$E$3="大企業","対象外",SUMIFS($H:$H,$C:$C,$T$249,$B:$B,K198)))</f>
        <v/>
      </c>
      <c r="R198" s="644" t="str">
        <f t="shared" si="86"/>
        <v/>
      </c>
      <c r="S198" s="645" t="str">
        <f t="shared" si="88"/>
        <v/>
      </c>
      <c r="T198" s="646" t="str">
        <f t="shared" si="79"/>
        <v/>
      </c>
      <c r="U198" s="647" t="str">
        <f t="shared" si="80"/>
        <v/>
      </c>
      <c r="V198" s="647" t="str">
        <f>IF(N198="","",IF(N198=0,"",IF(基本情報入力シート!$E$3="大企業",IF(基本情報入力シート!$E$4*U198&gt;=$T$256*N198,$T$256*N198,基本情報入力シート!$E$4*U198),IF(基本情報入力シート!$E$4*U198&gt;=$T$257*N198,$T$257*N198,基本情報入力シート!$E$4*U198))))</f>
        <v/>
      </c>
    </row>
    <row r="199" spans="1:22" s="660" customFormat="1" hidden="1">
      <c r="A199" s="663">
        <f t="shared" si="39"/>
        <v>196</v>
      </c>
      <c r="B199" s="623"/>
      <c r="C199" s="624"/>
      <c r="D199" s="627"/>
      <c r="E199" s="628"/>
      <c r="F199" s="627"/>
      <c r="G199" s="619"/>
      <c r="H199" s="637" t="str">
        <f t="shared" si="89"/>
        <v/>
      </c>
      <c r="I199" s="631"/>
      <c r="J199" s="658" t="s">
        <v>874</v>
      </c>
      <c r="K199" s="659" t="str">
        <f t="shared" si="87"/>
        <v>設備196</v>
      </c>
      <c r="L199" s="633"/>
      <c r="M199" s="620"/>
      <c r="N199" s="635"/>
      <c r="O199" s="643" t="str">
        <f t="shared" si="84"/>
        <v/>
      </c>
      <c r="P199" s="644" t="str">
        <f t="shared" si="85"/>
        <v/>
      </c>
      <c r="Q199" s="644" t="str">
        <f>IF(N199="","",IF(基本情報入力シート!$E$3="大企業","対象外",SUMIFS($H:$H,$C:$C,$T$249,$B:$B,K199)))</f>
        <v/>
      </c>
      <c r="R199" s="644" t="str">
        <f t="shared" si="86"/>
        <v/>
      </c>
      <c r="S199" s="645" t="str">
        <f t="shared" si="88"/>
        <v/>
      </c>
      <c r="T199" s="646" t="str">
        <f t="shared" si="79"/>
        <v/>
      </c>
      <c r="U199" s="647" t="str">
        <f t="shared" si="80"/>
        <v/>
      </c>
      <c r="V199" s="647" t="str">
        <f>IF(N199="","",IF(N199=0,"",IF(基本情報入力シート!$E$3="大企業",IF(基本情報入力シート!$E$4*U199&gt;=$T$256*N199,$T$256*N199,基本情報入力シート!$E$4*U199),IF(基本情報入力シート!$E$4*U199&gt;=$T$257*N199,$T$257*N199,基本情報入力シート!$E$4*U199))))</f>
        <v/>
      </c>
    </row>
    <row r="200" spans="1:22" s="660" customFormat="1" ht="18" hidden="1" customHeight="1">
      <c r="A200" s="663">
        <f t="shared" si="39"/>
        <v>197</v>
      </c>
      <c r="B200" s="623"/>
      <c r="C200" s="624"/>
      <c r="D200" s="627"/>
      <c r="E200" s="628"/>
      <c r="F200" s="627"/>
      <c r="G200" s="619"/>
      <c r="H200" s="637" t="str">
        <f t="shared" si="89"/>
        <v/>
      </c>
      <c r="I200" s="631"/>
      <c r="J200" s="658" t="s">
        <v>874</v>
      </c>
      <c r="K200" s="659" t="str">
        <f t="shared" si="87"/>
        <v>設備197</v>
      </c>
      <c r="L200" s="633"/>
      <c r="M200" s="620"/>
      <c r="N200" s="635"/>
      <c r="O200" s="643" t="str">
        <f t="shared" si="84"/>
        <v/>
      </c>
      <c r="P200" s="644" t="str">
        <f t="shared" si="85"/>
        <v/>
      </c>
      <c r="Q200" s="644" t="str">
        <f>IF(N200="","",IF(基本情報入力シート!$E$3="大企業","対象外",SUMIFS($H:$H,$C:$C,$T$249,$B:$B,K200)))</f>
        <v/>
      </c>
      <c r="R200" s="644" t="str">
        <f t="shared" si="86"/>
        <v/>
      </c>
      <c r="S200" s="645" t="str">
        <f t="shared" si="88"/>
        <v/>
      </c>
      <c r="T200" s="646" t="str">
        <f t="shared" si="79"/>
        <v/>
      </c>
      <c r="U200" s="647" t="str">
        <f t="shared" si="80"/>
        <v/>
      </c>
      <c r="V200" s="647" t="str">
        <f>IF(N200="","",IF(N200=0,"",IF(基本情報入力シート!$E$3="大企業",IF(基本情報入力シート!$E$4*U200&gt;=$T$256*N200,$T$256*N200,基本情報入力シート!$E$4*U200),IF(基本情報入力シート!$E$4*U200&gt;=$T$257*N200,$T$257*N200,基本情報入力シート!$E$4*U200))))</f>
        <v/>
      </c>
    </row>
    <row r="201" spans="1:22" s="660" customFormat="1" hidden="1">
      <c r="A201" s="663">
        <f t="shared" si="39"/>
        <v>198</v>
      </c>
      <c r="B201" s="623"/>
      <c r="C201" s="624"/>
      <c r="D201" s="627"/>
      <c r="E201" s="628"/>
      <c r="F201" s="627"/>
      <c r="G201" s="619"/>
      <c r="H201" s="637" t="str">
        <f t="shared" si="89"/>
        <v/>
      </c>
      <c r="I201" s="631"/>
      <c r="J201" s="658" t="s">
        <v>874</v>
      </c>
      <c r="K201" s="659" t="str">
        <f t="shared" si="87"/>
        <v>設備198</v>
      </c>
      <c r="L201" s="633"/>
      <c r="M201" s="620"/>
      <c r="N201" s="635"/>
      <c r="O201" s="643" t="str">
        <f t="shared" si="84"/>
        <v/>
      </c>
      <c r="P201" s="644" t="str">
        <f t="shared" si="85"/>
        <v/>
      </c>
      <c r="Q201" s="644" t="str">
        <f>IF(N201="","",IF(基本情報入力シート!$E$3="大企業","対象外",SUMIFS($H:$H,$C:$C,$T$249,$B:$B,K201)))</f>
        <v/>
      </c>
      <c r="R201" s="644" t="str">
        <f t="shared" si="86"/>
        <v/>
      </c>
      <c r="S201" s="645" t="str">
        <f t="shared" si="88"/>
        <v/>
      </c>
      <c r="T201" s="646" t="str">
        <f t="shared" si="79"/>
        <v/>
      </c>
      <c r="U201" s="647" t="str">
        <f t="shared" si="80"/>
        <v/>
      </c>
      <c r="V201" s="647" t="str">
        <f>IF(N201="","",IF(N201=0,"",IF(基本情報入力シート!$E$3="大企業",IF(基本情報入力シート!$E$4*U201&gt;=$T$256*N201,$T$256*N201,基本情報入力シート!$E$4*U201),IF(基本情報入力シート!$E$4*U201&gt;=$T$257*N201,$T$257*N201,基本情報入力シート!$E$4*U201))))</f>
        <v/>
      </c>
    </row>
    <row r="202" spans="1:22" s="660" customFormat="1" hidden="1">
      <c r="A202" s="663">
        <f t="shared" si="39"/>
        <v>199</v>
      </c>
      <c r="B202" s="623"/>
      <c r="C202" s="624"/>
      <c r="D202" s="627"/>
      <c r="E202" s="628"/>
      <c r="F202" s="627"/>
      <c r="G202" s="619"/>
      <c r="H202" s="637" t="str">
        <f t="shared" si="89"/>
        <v/>
      </c>
      <c r="I202" s="631"/>
      <c r="J202" s="658" t="s">
        <v>874</v>
      </c>
      <c r="K202" s="659" t="str">
        <f t="shared" si="87"/>
        <v>設備199</v>
      </c>
      <c r="L202" s="633"/>
      <c r="M202" s="620"/>
      <c r="N202" s="635"/>
      <c r="O202" s="643" t="str">
        <f t="shared" si="84"/>
        <v/>
      </c>
      <c r="P202" s="644" t="str">
        <f t="shared" si="85"/>
        <v/>
      </c>
      <c r="Q202" s="644" t="str">
        <f>IF(N202="","",IF(基本情報入力シート!$E$3="大企業","対象外",SUMIFS($H:$H,$C:$C,$T$249,$B:$B,K202)))</f>
        <v/>
      </c>
      <c r="R202" s="644" t="str">
        <f t="shared" si="86"/>
        <v/>
      </c>
      <c r="S202" s="645" t="str">
        <f t="shared" si="88"/>
        <v/>
      </c>
      <c r="T202" s="646" t="str">
        <f t="shared" si="79"/>
        <v/>
      </c>
      <c r="U202" s="647" t="str">
        <f t="shared" si="80"/>
        <v/>
      </c>
      <c r="V202" s="647" t="str">
        <f>IF(N202="","",IF(N202=0,"",IF(基本情報入力シート!$E$3="大企業",IF(基本情報入力シート!$E$4*U202&gt;=$T$256*N202,$T$256*N202,基本情報入力シート!$E$4*U202),IF(基本情報入力シート!$E$4*U202&gt;=$T$257*N202,$T$257*N202,基本情報入力シート!$E$4*U202))))</f>
        <v/>
      </c>
    </row>
    <row r="203" spans="1:22" s="660" customFormat="1" ht="13.5" hidden="1" thickBot="1">
      <c r="A203" s="674">
        <f t="shared" si="39"/>
        <v>200</v>
      </c>
      <c r="B203" s="675"/>
      <c r="C203" s="676"/>
      <c r="D203" s="677"/>
      <c r="E203" s="678"/>
      <c r="F203" s="677"/>
      <c r="G203" s="679"/>
      <c r="H203" s="680" t="str">
        <f t="shared" si="89"/>
        <v/>
      </c>
      <c r="I203" s="681"/>
      <c r="J203" s="658" t="s">
        <v>874</v>
      </c>
      <c r="K203" s="659" t="str">
        <f t="shared" si="87"/>
        <v>設備200</v>
      </c>
      <c r="L203" s="633"/>
      <c r="M203" s="620"/>
      <c r="N203" s="635"/>
      <c r="O203" s="643" t="str">
        <f t="shared" si="84"/>
        <v/>
      </c>
      <c r="P203" s="644" t="str">
        <f t="shared" si="85"/>
        <v/>
      </c>
      <c r="Q203" s="644" t="str">
        <f>IF(N203="","",IF(基本情報入力シート!$E$3="大企業","対象外",SUMIFS($H:$H,$C:$C,$T$249,$B:$B,K203)))</f>
        <v/>
      </c>
      <c r="R203" s="644" t="str">
        <f t="shared" si="86"/>
        <v/>
      </c>
      <c r="S203" s="645" t="str">
        <f t="shared" si="88"/>
        <v/>
      </c>
      <c r="T203" s="646" t="str">
        <f t="shared" si="79"/>
        <v/>
      </c>
      <c r="U203" s="647" t="str">
        <f t="shared" si="80"/>
        <v/>
      </c>
      <c r="V203" s="647" t="str">
        <f>IF(N203="","",IF(N203=0,"",IF(基本情報入力シート!$E$3="大企業",IF(基本情報入力シート!$E$4*U203&gt;=$T$256*N203,$T$256*N203,基本情報入力シート!$E$4*U203),IF(基本情報入力シート!$E$4*U203&gt;=$T$257*N203,$T$257*N203,基本情報入力シート!$E$4*U203))))</f>
        <v/>
      </c>
    </row>
    <row r="204" spans="1:22" ht="13.5" thickBot="1">
      <c r="C204" s="584"/>
      <c r="K204" s="585"/>
      <c r="L204" s="586"/>
      <c r="M204" s="587" t="s">
        <v>601</v>
      </c>
      <c r="N204" s="661" t="str">
        <f t="shared" ref="N204:U204" si="90">IF(0=SUM(N4:N203),"",SUM(N4:N203))</f>
        <v/>
      </c>
      <c r="O204" s="638" t="str">
        <f t="shared" si="90"/>
        <v/>
      </c>
      <c r="P204" s="639" t="str">
        <f t="shared" si="90"/>
        <v/>
      </c>
      <c r="Q204" s="639" t="str">
        <f t="shared" si="90"/>
        <v/>
      </c>
      <c r="R204" s="639" t="str">
        <f t="shared" si="90"/>
        <v/>
      </c>
      <c r="S204" s="640" t="str">
        <f t="shared" si="90"/>
        <v/>
      </c>
      <c r="T204" s="641" t="str">
        <f t="shared" si="90"/>
        <v/>
      </c>
      <c r="U204" s="642" t="str">
        <f t="shared" si="90"/>
        <v/>
      </c>
      <c r="V204" s="685" t="str">
        <f>IF(0=SUM(V4:V203),"",SUM(V4:V203))</f>
        <v/>
      </c>
    </row>
    <row r="205" spans="1:22" ht="13.5" thickBot="1">
      <c r="C205" s="584"/>
      <c r="O205" s="684"/>
      <c r="P205" s="684"/>
      <c r="Q205" s="684"/>
      <c r="R205" s="684"/>
      <c r="S205" s="684"/>
      <c r="T205" s="684"/>
      <c r="U205" s="51"/>
      <c r="V205" s="51"/>
    </row>
    <row r="206" spans="1:22" ht="13.5" thickBot="1">
      <c r="B206" s="588" t="s">
        <v>922</v>
      </c>
      <c r="C206" s="588"/>
      <c r="D206" s="588"/>
      <c r="E206" s="599"/>
      <c r="F206" s="588"/>
      <c r="G206" s="588"/>
      <c r="H206" s="599"/>
      <c r="I206" s="588"/>
      <c r="T206" s="688" t="s">
        <v>1025</v>
      </c>
      <c r="U206" s="686"/>
      <c r="V206" s="687" t="str">
        <f>IFERROR(ROUNDDOWN(【公社書式】助成対象経費内訳!$V$204,-3),"")</f>
        <v/>
      </c>
    </row>
    <row r="207" spans="1:22">
      <c r="B207" s="588" t="s">
        <v>739</v>
      </c>
      <c r="C207" s="588"/>
      <c r="D207" s="588"/>
      <c r="E207" s="599"/>
      <c r="F207" s="588"/>
      <c r="G207" s="588"/>
      <c r="H207" s="599"/>
      <c r="I207" s="588"/>
      <c r="K207" s="588" t="s">
        <v>923</v>
      </c>
      <c r="U207" s="682"/>
      <c r="V207" s="683"/>
    </row>
    <row r="208" spans="1:22" ht="14.5" customHeight="1">
      <c r="B208" s="588" t="s">
        <v>906</v>
      </c>
      <c r="C208" s="590"/>
      <c r="D208" s="590"/>
      <c r="E208" s="600"/>
      <c r="F208" s="590"/>
      <c r="G208" s="590"/>
      <c r="H208" s="600"/>
      <c r="I208" s="590"/>
      <c r="J208" s="591"/>
      <c r="K208" s="589" t="s">
        <v>1024</v>
      </c>
    </row>
    <row r="209" spans="2:11" ht="14.5" customHeight="1">
      <c r="B209" s="588" t="s">
        <v>907</v>
      </c>
      <c r="C209" s="590"/>
      <c r="D209" s="590"/>
      <c r="E209" s="600"/>
      <c r="F209" s="590"/>
      <c r="G209" s="590"/>
      <c r="H209" s="600"/>
      <c r="I209" s="590"/>
      <c r="J209" s="591"/>
      <c r="K209" s="588" t="s">
        <v>612</v>
      </c>
    </row>
    <row r="210" spans="2:11" ht="14.5" customHeight="1">
      <c r="B210" s="588" t="s">
        <v>908</v>
      </c>
    </row>
    <row r="211" spans="2:11">
      <c r="B211" s="592" t="s">
        <v>587</v>
      </c>
      <c r="E211" s="650"/>
    </row>
    <row r="212" spans="2:11">
      <c r="B212" s="594" t="s">
        <v>595</v>
      </c>
      <c r="C212" s="51" t="s">
        <v>577</v>
      </c>
    </row>
    <row r="213" spans="2:11">
      <c r="B213" s="593" t="s">
        <v>596</v>
      </c>
      <c r="C213" s="51" t="s">
        <v>585</v>
      </c>
    </row>
    <row r="214" spans="2:11">
      <c r="B214" s="595" t="s">
        <v>588</v>
      </c>
      <c r="C214" s="51" t="s">
        <v>586</v>
      </c>
    </row>
    <row r="244" spans="19:22" ht="14" hidden="1">
      <c r="S244" s="608" t="s">
        <v>734</v>
      </c>
    </row>
    <row r="245" spans="19:22" hidden="1">
      <c r="S245" s="1029" t="s">
        <v>550</v>
      </c>
      <c r="T245" s="1029"/>
      <c r="U245" s="1029" t="s">
        <v>557</v>
      </c>
      <c r="V245" s="1029"/>
    </row>
    <row r="246" spans="19:22" hidden="1">
      <c r="S246" s="609" t="s">
        <v>556</v>
      </c>
      <c r="T246" s="609" t="s">
        <v>552</v>
      </c>
      <c r="U246" s="609" t="s">
        <v>554</v>
      </c>
      <c r="V246" s="609" t="s">
        <v>555</v>
      </c>
    </row>
    <row r="247" spans="19:22" hidden="1">
      <c r="S247" s="1033" t="s">
        <v>551</v>
      </c>
      <c r="T247" s="610" t="s">
        <v>559</v>
      </c>
      <c r="U247" s="609" t="s">
        <v>553</v>
      </c>
      <c r="V247" s="609" t="str">
        <f>$O$204</f>
        <v/>
      </c>
    </row>
    <row r="248" spans="19:22" hidden="1">
      <c r="S248" s="1034"/>
      <c r="T248" s="610" t="s">
        <v>581</v>
      </c>
      <c r="U248" s="609" t="s">
        <v>553</v>
      </c>
      <c r="V248" s="609" t="str">
        <f>$P$204</f>
        <v/>
      </c>
    </row>
    <row r="249" spans="19:22" hidden="1">
      <c r="S249" s="1034"/>
      <c r="T249" s="610" t="s">
        <v>561</v>
      </c>
      <c r="U249" s="609" t="s">
        <v>553</v>
      </c>
      <c r="V249" s="609" t="str">
        <f>$Q$204</f>
        <v/>
      </c>
    </row>
    <row r="250" spans="19:22" hidden="1">
      <c r="S250" s="1035"/>
      <c r="T250" s="596" t="s">
        <v>599</v>
      </c>
      <c r="U250" s="609" t="s">
        <v>553</v>
      </c>
      <c r="V250" s="609" t="str">
        <f>$R$204</f>
        <v/>
      </c>
    </row>
    <row r="251" spans="19:22" hidden="1">
      <c r="S251" s="609" t="s">
        <v>582</v>
      </c>
      <c r="T251" s="1030">
        <f>SUM($V$247:$V$250)</f>
        <v>0</v>
      </c>
      <c r="U251" s="1031"/>
      <c r="V251" s="1032"/>
    </row>
    <row r="252" spans="19:22" ht="13.5" hidden="1" thickBot="1">
      <c r="S252" s="598" t="s">
        <v>576</v>
      </c>
      <c r="T252" s="1030" t="str">
        <f>$S$204</f>
        <v/>
      </c>
      <c r="U252" s="1031"/>
      <c r="V252" s="1032"/>
    </row>
    <row r="253" spans="19:22" ht="13.5" hidden="1" thickBot="1">
      <c r="S253" s="611" t="s">
        <v>584</v>
      </c>
      <c r="T253" s="1027">
        <f>$T$251</f>
        <v>0</v>
      </c>
      <c r="U253" s="1027"/>
      <c r="V253" s="1028"/>
    </row>
    <row r="254" spans="19:22" ht="13.5" hidden="1" thickBot="1">
      <c r="S254" s="612" t="s">
        <v>583</v>
      </c>
      <c r="T254" s="1026">
        <f>IF(""=基本情報入力シート!$E$86,0,基本情報入力シート!$E$86)</f>
        <v>0</v>
      </c>
      <c r="U254" s="1026"/>
      <c r="V254" s="1026"/>
    </row>
    <row r="255" spans="19:22" ht="13.5" hidden="1" thickBot="1">
      <c r="S255" s="611" t="s">
        <v>600</v>
      </c>
      <c r="T255" s="1024" t="str">
        <f>IF($V$204="","",$V$204-$T$254)</f>
        <v/>
      </c>
      <c r="U255" s="1024"/>
      <c r="V255" s="1025"/>
    </row>
    <row r="256" spans="19:22" hidden="1">
      <c r="S256" s="596" t="s">
        <v>951</v>
      </c>
      <c r="T256" s="596">
        <v>16000000</v>
      </c>
    </row>
    <row r="257" spans="19:20" hidden="1">
      <c r="S257" s="596" t="s">
        <v>952</v>
      </c>
      <c r="T257" s="596">
        <v>22000000</v>
      </c>
    </row>
    <row r="258" spans="19:20" hidden="1"/>
    <row r="259" spans="19:20" hidden="1"/>
    <row r="260" spans="19:20" hidden="1"/>
  </sheetData>
  <sheetProtection algorithmName="SHA-512" hashValue="taD52oZ9cjcZ3HgEUNBLxvdhl8qA74fxntiTWpUO/6s11kgiqrtOUyopK7m9FGRGMIJo52HoVPcsfO6JIHPrcA==" saltValue="M/sYvIUf7tzHu0YP0s/h4Q==" spinCount="100000" sheet="1" objects="1" scenarios="1" formatRows="0"/>
  <mergeCells count="11">
    <mergeCell ref="O2:S2"/>
    <mergeCell ref="H2:I2"/>
    <mergeCell ref="A1:D1"/>
    <mergeCell ref="T255:V255"/>
    <mergeCell ref="T254:V254"/>
    <mergeCell ref="T253:V253"/>
    <mergeCell ref="S245:T245"/>
    <mergeCell ref="U245:V245"/>
    <mergeCell ref="T251:V251"/>
    <mergeCell ref="T252:V252"/>
    <mergeCell ref="S247:S250"/>
  </mergeCells>
  <phoneticPr fontId="11"/>
  <conditionalFormatting sqref="B4:C203 G4:G203 M4:M203">
    <cfRule type="cellIs" dxfId="88" priority="4" operator="equal">
      <formula>""</formula>
    </cfRule>
  </conditionalFormatting>
  <conditionalFormatting sqref="D4:F203 I4:I203 K4:L203 N4:N203">
    <cfRule type="cellIs" dxfId="87" priority="3" operator="equal">
      <formula>""</formula>
    </cfRule>
  </conditionalFormatting>
  <conditionalFormatting sqref="F2:H2 H4:H203 O4:V204 N204 V206">
    <cfRule type="cellIs" dxfId="86" priority="2" operator="equal">
      <formula>""</formula>
    </cfRule>
  </conditionalFormatting>
  <dataValidations count="1">
    <dataValidation type="list" allowBlank="1" showInputMessage="1" showErrorMessage="1" sqref="B4:B205" xr:uid="{305546E0-69BC-4E70-A09D-FA6A5078A746}">
      <formula1>$K$4:$K$204</formula1>
    </dataValidation>
  </dataValidations>
  <printOptions horizontalCentered="1"/>
  <pageMargins left="0.70866141732283472" right="0.70866141732283472" top="0.74803149606299213" bottom="0.74803149606299213" header="0.31496062992125984" footer="0.31496062992125984"/>
  <pageSetup paperSize="8" scale="98" fitToWidth="0" fitToHeight="0" orientation="landscape" r:id="rId1"/>
  <colBreaks count="1" manualBreakCount="1">
    <brk id="10" max="212"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6AAB0D5-13BD-4438-A2DA-24BEB0216A68}">
          <x14:formula1>
            <xm:f>選択肢!$F$25:$F$28</xm:f>
          </x14:formula1>
          <xm:sqref>M4:M203</xm:sqref>
        </x14:dataValidation>
        <x14:dataValidation type="list" allowBlank="1" showInputMessage="1" showErrorMessage="1" xr:uid="{04642A2A-9970-4CDD-9544-BA3456FC52F4}">
          <x14:formula1>
            <xm:f>選択肢!$H$25:$H$29</xm:f>
          </x14:formula1>
          <xm:sqref>C4:C205</xm:sqref>
        </x14:dataValidation>
        <x14:dataValidation type="list" allowBlank="1" showInputMessage="1" showErrorMessage="1" xr:uid="{39CB56AE-DA51-446D-8C22-ECBD59A97071}">
          <x14:formula1>
            <xm:f>選択肢!$J$25:$J$38</xm:f>
          </x14:formula1>
          <xm:sqref>G4:G205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32"/>
  <sheetViews>
    <sheetView showGridLines="0" showZeros="0" view="pageBreakPreview" zoomScale="55" zoomScaleNormal="100" zoomScaleSheetLayoutView="55" workbookViewId="0">
      <selection activeCell="N28" sqref="N28:O30"/>
    </sheetView>
  </sheetViews>
  <sheetFormatPr defaultColWidth="8.08203125" defaultRowHeight="13"/>
  <cols>
    <col min="1" max="1" width="2.08203125" style="188" customWidth="1"/>
    <col min="2" max="2" width="5.83203125" style="188" customWidth="1"/>
    <col min="3" max="3" width="18.83203125" style="188" customWidth="1"/>
    <col min="4" max="4" width="15.6640625" style="188" customWidth="1"/>
    <col min="5" max="7" width="5.9140625" style="188" customWidth="1"/>
    <col min="8" max="8" width="5.1640625" style="188" customWidth="1"/>
    <col min="9" max="14" width="5.6640625" style="188" customWidth="1"/>
    <col min="15" max="15" width="5.1640625" style="189" customWidth="1"/>
    <col min="16" max="16" width="2.08203125" style="189" customWidth="1"/>
    <col min="17" max="17" width="4.5" style="188" customWidth="1"/>
    <col min="18" max="19" width="8.08203125" style="188"/>
    <col min="20" max="20" width="9.1640625" style="188" customWidth="1"/>
    <col min="21" max="21" width="11.08203125" style="188" customWidth="1"/>
    <col min="22" max="16384" width="8.08203125" style="188"/>
  </cols>
  <sheetData>
    <row r="1" spans="1:21">
      <c r="A1" s="187"/>
      <c r="B1" s="187"/>
      <c r="P1" s="190" t="s">
        <v>1069</v>
      </c>
    </row>
    <row r="2" spans="1:21">
      <c r="A2" s="187" t="s">
        <v>0</v>
      </c>
      <c r="B2" s="187"/>
      <c r="D2" s="187"/>
      <c r="E2" s="187"/>
      <c r="F2" s="187"/>
      <c r="G2" s="187"/>
      <c r="H2" s="187"/>
      <c r="I2" s="187"/>
      <c r="J2" s="187"/>
      <c r="K2" s="187"/>
      <c r="L2" s="187"/>
      <c r="M2" s="187"/>
      <c r="N2" s="187"/>
      <c r="O2" s="191"/>
    </row>
    <row r="3" spans="1:21" ht="16">
      <c r="D3" s="187"/>
      <c r="E3" s="187"/>
      <c r="F3" s="187"/>
      <c r="G3" s="187"/>
      <c r="H3" s="187"/>
      <c r="I3" s="187"/>
      <c r="J3" s="187"/>
      <c r="K3" s="187"/>
      <c r="L3" s="187"/>
      <c r="M3" s="187"/>
      <c r="N3" s="187"/>
      <c r="O3" s="191"/>
      <c r="Q3" s="1066"/>
      <c r="R3" s="1066"/>
      <c r="S3" s="1066"/>
      <c r="T3" s="1066"/>
      <c r="U3" s="1066"/>
    </row>
    <row r="4" spans="1:21">
      <c r="C4" s="187"/>
      <c r="D4" s="187"/>
      <c r="E4" s="187"/>
      <c r="F4" s="187"/>
      <c r="G4" s="187"/>
      <c r="H4" s="187"/>
      <c r="I4" s="187"/>
      <c r="J4" s="187"/>
      <c r="K4" s="187"/>
      <c r="L4" s="187"/>
      <c r="M4" s="187"/>
      <c r="N4" s="187"/>
      <c r="O4" s="192"/>
    </row>
    <row r="5" spans="1:21" ht="16.5" customHeight="1">
      <c r="B5" s="188" t="s">
        <v>1</v>
      </c>
      <c r="D5" s="187"/>
      <c r="E5" s="187"/>
      <c r="F5" s="187"/>
      <c r="J5" s="1060" t="s">
        <v>418</v>
      </c>
      <c r="K5" s="1060"/>
      <c r="L5" s="1063" t="str">
        <f>IF(基本情報入力シート!E6="","令和　　年　　月　　日",基本情報入力シート!E6)</f>
        <v>令和　　年　　月　　日</v>
      </c>
      <c r="M5" s="1063"/>
      <c r="N5" s="1063"/>
      <c r="O5" s="1063"/>
      <c r="P5" s="193"/>
      <c r="Q5" s="1066"/>
      <c r="R5" s="1066"/>
      <c r="S5" s="1066"/>
      <c r="T5" s="1066"/>
      <c r="U5" s="1066"/>
    </row>
    <row r="6" spans="1:21">
      <c r="B6" s="188" t="s">
        <v>2</v>
      </c>
      <c r="D6" s="187"/>
      <c r="E6" s="187"/>
      <c r="F6" s="187"/>
      <c r="G6" s="187"/>
      <c r="H6" s="187"/>
      <c r="I6" s="187"/>
      <c r="J6" s="187"/>
      <c r="K6" s="187"/>
      <c r="L6" s="187"/>
      <c r="M6" s="187"/>
      <c r="N6" s="187"/>
      <c r="O6" s="191"/>
    </row>
    <row r="7" spans="1:21" ht="33.5" customHeight="1">
      <c r="B7" s="187"/>
      <c r="D7" s="187"/>
      <c r="E7" s="187"/>
      <c r="F7" s="187"/>
      <c r="G7" s="187"/>
      <c r="H7" s="187"/>
      <c r="I7" s="187"/>
      <c r="J7" s="187"/>
      <c r="K7" s="187"/>
      <c r="L7" s="187"/>
      <c r="M7" s="187"/>
      <c r="N7" s="187"/>
      <c r="O7" s="191"/>
    </row>
    <row r="8" spans="1:21" ht="23.5" customHeight="1">
      <c r="C8" s="187"/>
      <c r="D8" s="187"/>
      <c r="E8" s="194" t="s">
        <v>3</v>
      </c>
    </row>
    <row r="9" spans="1:21" ht="15" customHeight="1">
      <c r="C9" s="187"/>
      <c r="D9" s="187"/>
      <c r="E9" s="1091" t="s">
        <v>4</v>
      </c>
      <c r="F9" s="1091"/>
      <c r="G9" s="195" t="s">
        <v>5</v>
      </c>
      <c r="H9" s="1062" t="str">
        <f>IF(基本情報入力シート!E14="","",基本情報入力シート!E14)</f>
        <v/>
      </c>
      <c r="I9" s="1062"/>
      <c r="J9" s="1062"/>
      <c r="K9" s="1062"/>
      <c r="L9" s="1062"/>
      <c r="M9" s="1062"/>
      <c r="N9" s="1062"/>
      <c r="O9" s="1062"/>
    </row>
    <row r="10" spans="1:21" ht="15" customHeight="1">
      <c r="C10" s="187"/>
      <c r="D10" s="187"/>
      <c r="G10" s="1061" t="str">
        <f>IF(基本情報入力シート!E15="","",基本情報入力シート!E15)</f>
        <v/>
      </c>
      <c r="H10" s="1061"/>
      <c r="I10" s="1061"/>
      <c r="J10" s="1061"/>
      <c r="K10" s="1061"/>
      <c r="L10" s="1061"/>
      <c r="M10" s="1061"/>
      <c r="N10" s="1061"/>
      <c r="O10" s="1061"/>
    </row>
    <row r="11" spans="1:21" ht="15" customHeight="1">
      <c r="C11" s="187"/>
      <c r="D11" s="1060" t="s">
        <v>6</v>
      </c>
      <c r="E11" s="1060"/>
      <c r="F11" s="1060"/>
      <c r="G11" s="1061" t="str">
        <f>IF(基本情報入力シート!E13="","",基本情報入力シート!E13)</f>
        <v/>
      </c>
      <c r="H11" s="1061"/>
      <c r="I11" s="1061"/>
      <c r="J11" s="1061"/>
      <c r="K11" s="1061"/>
      <c r="L11" s="1061"/>
      <c r="M11" s="1061"/>
      <c r="N11" s="1061"/>
      <c r="O11" s="1061"/>
    </row>
    <row r="12" spans="1:21" ht="15" customHeight="1">
      <c r="C12" s="187"/>
      <c r="D12" s="1060" t="s">
        <v>463</v>
      </c>
      <c r="E12" s="1060"/>
      <c r="F12" s="1060"/>
      <c r="G12" s="1076" t="str">
        <f>IF(基本情報入力シート!E21="","",基本情報入力シート!E21)</f>
        <v/>
      </c>
      <c r="H12" s="1076"/>
      <c r="I12" s="1076"/>
      <c r="J12" s="1076"/>
      <c r="K12" s="1090" t="str">
        <f>IF(基本情報入力シート!E23="","",基本情報入力シート!E23)</f>
        <v/>
      </c>
      <c r="L12" s="1090"/>
      <c r="M12" s="1090"/>
      <c r="N12" s="1090"/>
      <c r="O12" s="1090"/>
    </row>
    <row r="13" spans="1:21" ht="5" customHeight="1"/>
    <row r="14" spans="1:21" ht="38" customHeight="1">
      <c r="C14" s="187"/>
    </row>
    <row r="15" spans="1:21" ht="40.25" customHeight="1">
      <c r="C15" s="1080" t="s">
        <v>769</v>
      </c>
      <c r="D15" s="1081"/>
      <c r="E15" s="1081"/>
      <c r="F15" s="1081"/>
      <c r="G15" s="1081"/>
      <c r="H15" s="1081"/>
      <c r="I15" s="1081"/>
      <c r="J15" s="1081"/>
      <c r="K15" s="1081"/>
      <c r="L15" s="1081"/>
      <c r="M15" s="1081"/>
      <c r="N15" s="1081"/>
      <c r="O15" s="1081"/>
    </row>
    <row r="16" spans="1:21" ht="13" customHeight="1"/>
    <row r="17" spans="1:21" ht="49.5" customHeight="1">
      <c r="C17" s="1064" t="s">
        <v>453</v>
      </c>
      <c r="D17" s="1064"/>
      <c r="E17" s="1064"/>
      <c r="F17" s="1064"/>
      <c r="G17" s="1064"/>
      <c r="H17" s="1064"/>
      <c r="I17" s="1064"/>
      <c r="J17" s="1064"/>
      <c r="K17" s="1064"/>
      <c r="L17" s="1064"/>
      <c r="M17" s="1064"/>
      <c r="N17" s="1064"/>
      <c r="O17" s="1064"/>
    </row>
    <row r="18" spans="1:21" ht="45.75" customHeight="1">
      <c r="B18" s="1038" t="s">
        <v>770</v>
      </c>
      <c r="C18" s="1039"/>
      <c r="D18" s="1082" t="str">
        <f>IF(基本情報入力シート!$E$5="","",基本情報入力シート!$E$5)</f>
        <v/>
      </c>
      <c r="E18" s="1083"/>
      <c r="F18" s="1083"/>
      <c r="G18" s="1083"/>
      <c r="H18" s="1083"/>
      <c r="I18" s="1083"/>
      <c r="J18" s="1083"/>
      <c r="K18" s="1083"/>
      <c r="L18" s="1083"/>
      <c r="M18" s="1083"/>
      <c r="N18" s="1083"/>
      <c r="O18" s="1084"/>
    </row>
    <row r="19" spans="1:21" ht="15" customHeight="1">
      <c r="B19" s="1038" t="s">
        <v>7</v>
      </c>
      <c r="C19" s="1039"/>
      <c r="D19" s="197" t="s">
        <v>8</v>
      </c>
      <c r="E19" s="1085" t="str">
        <f>IF(基本情報入力シート!$E$67="","",基本情報入力シート!$E$67)</f>
        <v/>
      </c>
      <c r="F19" s="1085"/>
      <c r="G19" s="1085"/>
      <c r="H19" s="1085"/>
      <c r="I19" s="1085"/>
      <c r="J19" s="1085"/>
      <c r="K19" s="1085"/>
      <c r="L19" s="1085"/>
      <c r="M19" s="1085"/>
      <c r="N19" s="1085"/>
      <c r="O19" s="1086"/>
    </row>
    <row r="20" spans="1:21" ht="49.5" customHeight="1">
      <c r="B20" s="1038"/>
      <c r="C20" s="1039"/>
      <c r="D20" s="1087" t="str">
        <f>IF(基本情報入力シート!$E$68="","",基本情報入力シート!$E$68)</f>
        <v/>
      </c>
      <c r="E20" s="1088"/>
      <c r="F20" s="1088"/>
      <c r="G20" s="1088"/>
      <c r="H20" s="1088"/>
      <c r="I20" s="1088"/>
      <c r="J20" s="1088"/>
      <c r="K20" s="1088"/>
      <c r="L20" s="1088"/>
      <c r="M20" s="1088"/>
      <c r="N20" s="1088"/>
      <c r="O20" s="1089"/>
    </row>
    <row r="21" spans="1:21" ht="47.25" customHeight="1">
      <c r="B21" s="1038" t="s">
        <v>513</v>
      </c>
      <c r="C21" s="1039"/>
      <c r="D21" s="95" t="s">
        <v>621</v>
      </c>
      <c r="E21" s="1046" t="str">
        <f>IF(基本情報入力シート!$H$78="","",基本情報入力シート!$H$78)</f>
        <v/>
      </c>
      <c r="F21" s="1046"/>
      <c r="G21" s="1046"/>
      <c r="H21" s="198" t="s">
        <v>20</v>
      </c>
      <c r="I21" s="1077" t="s">
        <v>618</v>
      </c>
      <c r="J21" s="1044"/>
      <c r="K21" s="1044"/>
      <c r="L21" s="1044" t="str">
        <f>IF(基本情報入力シート!$H$81="","",基本情報入力シート!$H$81)</f>
        <v/>
      </c>
      <c r="M21" s="1044"/>
      <c r="N21" s="1044"/>
      <c r="O21" s="199" t="s">
        <v>20</v>
      </c>
    </row>
    <row r="22" spans="1:21" ht="47.25" customHeight="1">
      <c r="B22" s="1038"/>
      <c r="C22" s="1039"/>
      <c r="D22" s="96" t="s">
        <v>620</v>
      </c>
      <c r="E22" s="1045" t="str">
        <f>IF(基本情報入力シート!$H$79="","",基本情報入力シート!$H$79)</f>
        <v/>
      </c>
      <c r="F22" s="1045"/>
      <c r="G22" s="1045"/>
      <c r="H22" s="200" t="s">
        <v>20</v>
      </c>
      <c r="I22" s="1078" t="s">
        <v>619</v>
      </c>
      <c r="J22" s="1079"/>
      <c r="K22" s="1079"/>
      <c r="L22" s="1045" t="str">
        <f>IF(基本情報入力シート!$H$80="","",基本情報入力シート!$H$80)</f>
        <v/>
      </c>
      <c r="M22" s="1045"/>
      <c r="N22" s="1045"/>
      <c r="O22" s="198" t="s">
        <v>20</v>
      </c>
    </row>
    <row r="23" spans="1:21" ht="38.5" customHeight="1">
      <c r="B23" s="1040" t="s">
        <v>771</v>
      </c>
      <c r="C23" s="1041"/>
      <c r="D23" s="1055" t="str">
        <f>IF(基本情報入力シート!$H$85="","",基本情報入力シート!$H$85)</f>
        <v/>
      </c>
      <c r="E23" s="1056"/>
      <c r="F23" s="1056"/>
      <c r="G23" s="1056"/>
      <c r="H23" s="1056"/>
      <c r="I23" s="1057"/>
      <c r="J23" s="1057"/>
      <c r="K23" s="1057"/>
      <c r="L23" s="1057"/>
      <c r="M23" s="1057"/>
      <c r="N23" s="1057"/>
      <c r="O23" s="201" t="s">
        <v>20</v>
      </c>
    </row>
    <row r="24" spans="1:21" ht="38.5" customHeight="1">
      <c r="B24" s="1038" t="s">
        <v>772</v>
      </c>
      <c r="C24" s="1039"/>
      <c r="D24" s="1058" t="str">
        <f>IF(基本情報入力シート!$E$86="","",基本情報入力シート!$E$86)</f>
        <v/>
      </c>
      <c r="E24" s="1059"/>
      <c r="F24" s="1059"/>
      <c r="G24" s="1059"/>
      <c r="H24" s="1059"/>
      <c r="I24" s="1059"/>
      <c r="J24" s="1059"/>
      <c r="K24" s="1059"/>
      <c r="L24" s="1059"/>
      <c r="M24" s="1059"/>
      <c r="N24" s="1059"/>
      <c r="O24" s="198" t="s">
        <v>20</v>
      </c>
    </row>
    <row r="25" spans="1:21" ht="38.5" customHeight="1">
      <c r="B25" s="1042" t="s">
        <v>514</v>
      </c>
      <c r="C25" s="1043"/>
      <c r="D25" s="1053" t="str">
        <f>IF(基本情報入力シート!$E$87="","",基本情報入力シート!$E$87)</f>
        <v/>
      </c>
      <c r="E25" s="1054"/>
      <c r="F25" s="1054"/>
      <c r="G25" s="1054"/>
      <c r="H25" s="1054"/>
      <c r="I25" s="1054"/>
      <c r="J25" s="1054"/>
      <c r="K25" s="1054"/>
      <c r="L25" s="1054"/>
      <c r="M25" s="1054"/>
      <c r="N25" s="1054"/>
      <c r="O25" s="202" t="s">
        <v>20</v>
      </c>
    </row>
    <row r="26" spans="1:21" ht="9" customHeight="1">
      <c r="B26" s="203"/>
      <c r="C26" s="203"/>
      <c r="D26" s="204"/>
      <c r="E26" s="204"/>
      <c r="F26" s="204"/>
      <c r="G26" s="204"/>
      <c r="H26" s="204"/>
      <c r="I26" s="204"/>
      <c r="J26" s="204"/>
      <c r="K26" s="204"/>
      <c r="L26" s="204"/>
      <c r="M26" s="204"/>
      <c r="N26" s="204"/>
      <c r="O26" s="205"/>
    </row>
    <row r="27" spans="1:21" ht="19" customHeight="1">
      <c r="B27" s="188" t="s">
        <v>652</v>
      </c>
      <c r="D27" s="206"/>
      <c r="E27" s="207"/>
      <c r="F27" s="206"/>
      <c r="G27" s="206"/>
      <c r="H27" s="207" t="s">
        <v>653</v>
      </c>
      <c r="I27" s="206"/>
      <c r="J27" s="206"/>
      <c r="K27" s="206"/>
      <c r="L27" s="206"/>
      <c r="M27" s="206"/>
      <c r="N27" s="206"/>
      <c r="O27" s="206"/>
    </row>
    <row r="28" spans="1:21" ht="16" customHeight="1">
      <c r="B28" s="208" t="s">
        <v>655</v>
      </c>
      <c r="C28" s="209"/>
      <c r="D28" s="210"/>
      <c r="E28" s="210"/>
      <c r="F28" s="210"/>
      <c r="G28" s="210"/>
      <c r="H28" s="210"/>
      <c r="I28" s="210"/>
      <c r="J28" s="210"/>
      <c r="K28" s="210"/>
      <c r="L28" s="210"/>
      <c r="M28" s="211"/>
      <c r="N28" s="1047" t="s">
        <v>983</v>
      </c>
      <c r="O28" s="1048"/>
      <c r="R28" s="1067" t="s">
        <v>820</v>
      </c>
      <c r="S28" s="1068"/>
      <c r="T28" s="1068"/>
      <c r="U28" s="1069"/>
    </row>
    <row r="29" spans="1:21" ht="34.5" customHeight="1">
      <c r="B29" s="212" t="s">
        <v>654</v>
      </c>
      <c r="C29" s="1064" t="s">
        <v>685</v>
      </c>
      <c r="D29" s="1064"/>
      <c r="E29" s="1064"/>
      <c r="F29" s="1064"/>
      <c r="G29" s="1064"/>
      <c r="H29" s="1064"/>
      <c r="I29" s="1064"/>
      <c r="J29" s="1064"/>
      <c r="K29" s="1064"/>
      <c r="L29" s="1064"/>
      <c r="M29" s="1065"/>
      <c r="N29" s="1049"/>
      <c r="O29" s="1050"/>
      <c r="Q29" s="186" t="s">
        <v>819</v>
      </c>
      <c r="R29" s="1070"/>
      <c r="S29" s="1071"/>
      <c r="T29" s="1071"/>
      <c r="U29" s="1072"/>
    </row>
    <row r="30" spans="1:21" ht="31.5" customHeight="1">
      <c r="B30" s="213" t="s">
        <v>654</v>
      </c>
      <c r="C30" s="1036" t="s">
        <v>664</v>
      </c>
      <c r="D30" s="1036"/>
      <c r="E30" s="1036"/>
      <c r="F30" s="1036"/>
      <c r="G30" s="1036"/>
      <c r="H30" s="1036"/>
      <c r="I30" s="1036"/>
      <c r="J30" s="1036"/>
      <c r="K30" s="1036"/>
      <c r="L30" s="1036"/>
      <c r="M30" s="1037"/>
      <c r="N30" s="1051"/>
      <c r="O30" s="1052"/>
      <c r="R30" s="1073"/>
      <c r="S30" s="1074"/>
      <c r="T30" s="1074"/>
      <c r="U30" s="1075"/>
    </row>
    <row r="31" spans="1:21" ht="10.5" customHeight="1">
      <c r="C31" s="196"/>
      <c r="D31" s="191"/>
      <c r="E31" s="191"/>
      <c r="F31" s="191"/>
      <c r="G31" s="191"/>
      <c r="H31" s="191"/>
      <c r="I31" s="191"/>
      <c r="J31" s="191"/>
      <c r="K31" s="191"/>
      <c r="L31" s="191"/>
      <c r="M31" s="191"/>
      <c r="N31" s="191"/>
      <c r="O31" s="191"/>
    </row>
    <row r="32" spans="1:21" s="189" customFormat="1" ht="10.5" customHeight="1">
      <c r="A32" s="187"/>
      <c r="B32" s="187"/>
      <c r="C32" s="188"/>
      <c r="D32" s="188"/>
      <c r="E32" s="188"/>
      <c r="F32" s="188"/>
      <c r="G32" s="188" t="s">
        <v>491</v>
      </c>
      <c r="H32" s="188"/>
      <c r="I32" s="188"/>
      <c r="J32" s="188"/>
      <c r="K32" s="188"/>
      <c r="L32" s="188"/>
      <c r="M32" s="188"/>
      <c r="N32" s="188"/>
      <c r="Q32" s="188"/>
      <c r="R32" s="188"/>
      <c r="S32" s="188"/>
      <c r="T32" s="188"/>
    </row>
  </sheetData>
  <sheetProtection algorithmName="SHA-512" hashValue="xPt1JhhjSpTF/YMnc3fVj9xP+7dC1C2joCL07UUPy6BGpIjKOEKIVu3SbF/TbVa6kRC7yCGfe30FyyqmnF2PGA==" saltValue="Lh7bH3CvjEngqhlEv5q5RA==" spinCount="100000" sheet="1" objects="1" scenarios="1" selectLockedCells="1"/>
  <protectedRanges>
    <protectedRange sqref="O4 D18 D20:D27 E21:E22 G9:N12 L21:L22 E28:E30" name="範囲1"/>
  </protectedRanges>
  <mergeCells count="36">
    <mergeCell ref="Q5:U5"/>
    <mergeCell ref="R28:U30"/>
    <mergeCell ref="Q3:U3"/>
    <mergeCell ref="G12:J12"/>
    <mergeCell ref="D12:F12"/>
    <mergeCell ref="I21:K21"/>
    <mergeCell ref="I22:K22"/>
    <mergeCell ref="C15:O15"/>
    <mergeCell ref="C17:O17"/>
    <mergeCell ref="D18:O18"/>
    <mergeCell ref="E19:O19"/>
    <mergeCell ref="D20:O20"/>
    <mergeCell ref="K12:O12"/>
    <mergeCell ref="J5:K5"/>
    <mergeCell ref="E9:F9"/>
    <mergeCell ref="G10:O10"/>
    <mergeCell ref="D11:F11"/>
    <mergeCell ref="G11:O11"/>
    <mergeCell ref="H9:O9"/>
    <mergeCell ref="L5:O5"/>
    <mergeCell ref="C29:M29"/>
    <mergeCell ref="C30:M30"/>
    <mergeCell ref="B18:C18"/>
    <mergeCell ref="B19:C20"/>
    <mergeCell ref="B21:C22"/>
    <mergeCell ref="B23:C23"/>
    <mergeCell ref="B24:C24"/>
    <mergeCell ref="B25:C25"/>
    <mergeCell ref="L21:N21"/>
    <mergeCell ref="L22:N22"/>
    <mergeCell ref="E21:G21"/>
    <mergeCell ref="N28:O30"/>
    <mergeCell ref="E22:G22"/>
    <mergeCell ref="D25:N25"/>
    <mergeCell ref="D23:N23"/>
    <mergeCell ref="D24:N24"/>
  </mergeCells>
  <phoneticPr fontId="11"/>
  <conditionalFormatting sqref="H9 G10:G12 K12 D18 E19 D20 E21:E22 L21:L22 D23:D25">
    <cfRule type="cellIs" dxfId="85" priority="1" operator="equal">
      <formula>""</formula>
    </cfRule>
  </conditionalFormatting>
  <conditionalFormatting sqref="L5">
    <cfRule type="cellIs" dxfId="84" priority="2" operator="equal">
      <formula>"令和　　年　　月　　日"</formula>
    </cfRule>
  </conditionalFormatting>
  <conditionalFormatting sqref="N28">
    <cfRule type="cellIs" dxfId="83" priority="7" operator="equal">
      <formula>"□"</formula>
    </cfRule>
  </conditionalFormatting>
  <dataValidations count="1">
    <dataValidation type="list" allowBlank="1" showInputMessage="1" showErrorMessage="1" sqref="N28:O30" xr:uid="{E00956AA-F2F9-4FE9-8D83-73040230F0B1}">
      <formula1>"□,☑"</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3D31D-83AE-4423-90D7-598862A482C8}">
  <sheetPr codeName="Sheet8"/>
  <dimension ref="A1:R33"/>
  <sheetViews>
    <sheetView view="pageBreakPreview" zoomScale="70" zoomScaleNormal="100" zoomScaleSheetLayoutView="70" workbookViewId="0"/>
  </sheetViews>
  <sheetFormatPr defaultRowHeight="18"/>
  <cols>
    <col min="1" max="1" width="1.5" style="1" customWidth="1"/>
    <col min="2" max="2" width="0.83203125" style="1" customWidth="1"/>
    <col min="3" max="3" width="2.4140625" style="1" customWidth="1"/>
    <col min="4" max="4" width="0.83203125" style="1" customWidth="1"/>
    <col min="5" max="5" width="12.5" style="1" customWidth="1"/>
    <col min="6" max="6" width="10.5" style="1" customWidth="1"/>
    <col min="7" max="7" width="0.6640625" style="1" customWidth="1"/>
    <col min="8" max="8" width="10.1640625" style="1" customWidth="1"/>
    <col min="9" max="9" width="8.33203125" style="215" customWidth="1"/>
    <col min="10" max="17" width="3.83203125" style="215" customWidth="1"/>
    <col min="18" max="18" width="1.6640625" style="216" customWidth="1"/>
  </cols>
  <sheetData>
    <row r="1" spans="1:17">
      <c r="A1" s="214"/>
      <c r="B1" s="1" t="s">
        <v>656</v>
      </c>
      <c r="O1" s="1"/>
      <c r="P1" s="1"/>
      <c r="Q1" s="1"/>
    </row>
    <row r="2" spans="1:17" ht="9" customHeight="1">
      <c r="A2" s="214"/>
    </row>
    <row r="3" spans="1:17">
      <c r="C3" s="1" t="s">
        <v>675</v>
      </c>
    </row>
    <row r="4" spans="1:17">
      <c r="C4" s="1" t="s">
        <v>651</v>
      </c>
    </row>
    <row r="5" spans="1:17" ht="4.5" customHeight="1">
      <c r="A5" s="217"/>
      <c r="J5" s="1"/>
      <c r="K5" s="1"/>
      <c r="L5" s="1"/>
      <c r="M5" s="1"/>
      <c r="N5" s="1"/>
      <c r="O5" s="1"/>
    </row>
    <row r="6" spans="1:17" ht="4.5" customHeight="1">
      <c r="A6" s="217"/>
      <c r="J6" s="1"/>
      <c r="K6" s="1"/>
      <c r="L6" s="1"/>
      <c r="M6" s="1"/>
      <c r="N6" s="1"/>
      <c r="O6" s="1"/>
    </row>
    <row r="7" spans="1:17">
      <c r="B7" s="218"/>
      <c r="C7" s="1096" t="s">
        <v>676</v>
      </c>
      <c r="D7" s="1096"/>
      <c r="E7" s="1096"/>
      <c r="F7" s="1097"/>
      <c r="G7" s="219"/>
      <c r="H7" s="220" t="s">
        <v>645</v>
      </c>
      <c r="I7" s="221" t="s">
        <v>646</v>
      </c>
      <c r="J7" s="1112" t="str">
        <f>IF(基本情報入力シート!$E$26="","",基本情報入力シート!$E$26)</f>
        <v/>
      </c>
      <c r="K7" s="1102"/>
      <c r="L7" s="1102"/>
      <c r="M7" s="1102"/>
      <c r="N7" s="1102"/>
      <c r="O7" s="1102"/>
      <c r="P7" s="1102"/>
      <c r="Q7" s="1103"/>
    </row>
    <row r="8" spans="1:17">
      <c r="B8" s="222"/>
      <c r="C8" s="1098"/>
      <c r="D8" s="1098"/>
      <c r="E8" s="1098"/>
      <c r="F8" s="1099"/>
      <c r="G8" s="223"/>
      <c r="H8" s="224"/>
      <c r="I8" s="225" t="s">
        <v>41</v>
      </c>
      <c r="J8" s="1105" t="str">
        <f>IF(基本情報入力シート!$E$28="","",基本情報入力シート!$E$28)</f>
        <v/>
      </c>
      <c r="K8" s="1092"/>
      <c r="L8" s="1092"/>
      <c r="M8" s="1092"/>
      <c r="N8" s="1092"/>
      <c r="O8" s="1092"/>
      <c r="P8" s="1092"/>
      <c r="Q8" s="1093"/>
    </row>
    <row r="9" spans="1:17">
      <c r="B9" s="222"/>
      <c r="C9" s="1098"/>
      <c r="D9" s="1098"/>
      <c r="E9" s="1098"/>
      <c r="F9" s="1099"/>
      <c r="G9" s="223"/>
      <c r="H9" s="224"/>
      <c r="I9" s="225" t="s">
        <v>647</v>
      </c>
      <c r="J9" s="1105" t="str">
        <f>IF(基本情報入力シート!$E$29="","",基本情報入力シート!$E$29)</f>
        <v/>
      </c>
      <c r="K9" s="1092"/>
      <c r="L9" s="1092"/>
      <c r="M9" s="1092"/>
      <c r="N9" s="1092"/>
      <c r="O9" s="1092"/>
      <c r="P9" s="1092"/>
      <c r="Q9" s="1093"/>
    </row>
    <row r="10" spans="1:17">
      <c r="B10" s="226"/>
      <c r="C10" s="1100"/>
      <c r="D10" s="1100"/>
      <c r="E10" s="1100"/>
      <c r="F10" s="1101"/>
      <c r="G10" s="226"/>
      <c r="H10" s="227"/>
      <c r="I10" s="228" t="s">
        <v>648</v>
      </c>
      <c r="J10" s="1107" t="str">
        <f>IF(基本情報入力シート!$E$30="","",基本情報入力シート!$E$30)</f>
        <v/>
      </c>
      <c r="K10" s="1108"/>
      <c r="L10" s="1108"/>
      <c r="M10" s="1108"/>
      <c r="N10" s="1108"/>
      <c r="O10" s="1108"/>
      <c r="P10" s="1108"/>
      <c r="Q10" s="1109"/>
    </row>
    <row r="11" spans="1:17">
      <c r="A11" s="217"/>
      <c r="B11" s="218"/>
      <c r="C11" s="1096" t="s">
        <v>649</v>
      </c>
      <c r="D11" s="1096"/>
      <c r="E11" s="1096"/>
      <c r="F11" s="1097"/>
      <c r="G11" s="219"/>
      <c r="H11" s="229" t="s">
        <v>419</v>
      </c>
      <c r="I11" s="1102" t="str">
        <f>IF(基本情報入力シート!$E$32="","",基本情報入力シート!$E$32)</f>
        <v/>
      </c>
      <c r="J11" s="1102"/>
      <c r="K11" s="1102"/>
      <c r="L11" s="1102"/>
      <c r="M11" s="1102"/>
      <c r="N11" s="1102"/>
      <c r="O11" s="1102"/>
      <c r="P11" s="1102"/>
      <c r="Q11" s="1103"/>
    </row>
    <row r="12" spans="1:17">
      <c r="A12" s="217"/>
      <c r="B12" s="222"/>
      <c r="C12" s="1098"/>
      <c r="D12" s="1098"/>
      <c r="E12" s="1098"/>
      <c r="F12" s="1099"/>
      <c r="G12" s="223"/>
      <c r="H12" s="230" t="s">
        <v>425</v>
      </c>
      <c r="I12" s="1092" t="str">
        <f>IF(基本情報入力シート!$E$34="","",基本情報入力シート!$E$34)</f>
        <v/>
      </c>
      <c r="J12" s="1092"/>
      <c r="K12" s="1092"/>
      <c r="L12" s="1092"/>
      <c r="M12" s="1092"/>
      <c r="N12" s="1092"/>
      <c r="O12" s="1092"/>
      <c r="P12" s="1092"/>
      <c r="Q12" s="1093"/>
    </row>
    <row r="13" spans="1:17" ht="26">
      <c r="B13" s="222"/>
      <c r="C13" s="1098"/>
      <c r="D13" s="1098"/>
      <c r="E13" s="1098"/>
      <c r="F13" s="1099"/>
      <c r="G13" s="223"/>
      <c r="H13" s="231" t="s">
        <v>644</v>
      </c>
      <c r="I13" s="1092" t="str">
        <f>IF(基本情報入力シート!$E$39="","",基本情報入力シート!$E$39)</f>
        <v/>
      </c>
      <c r="J13" s="1104"/>
      <c r="K13" s="1104"/>
      <c r="L13" s="1105" t="str">
        <f>IF(基本情報入力シート!$E$41="","",基本情報入力シート!$E$41)</f>
        <v/>
      </c>
      <c r="M13" s="1104"/>
      <c r="N13" s="1104"/>
      <c r="O13" s="1104"/>
      <c r="P13" s="1104"/>
      <c r="Q13" s="1106"/>
    </row>
    <row r="14" spans="1:17">
      <c r="B14" s="222"/>
      <c r="C14" s="1098"/>
      <c r="D14" s="1098"/>
      <c r="E14" s="1098"/>
      <c r="F14" s="1099"/>
      <c r="G14" s="223"/>
      <c r="H14" s="224" t="s">
        <v>645</v>
      </c>
      <c r="I14" s="225" t="s">
        <v>646</v>
      </c>
      <c r="J14" s="1105" t="str">
        <f>IF(基本情報入力シート!$E$44="","",基本情報入力シート!$E$44)</f>
        <v/>
      </c>
      <c r="K14" s="1092"/>
      <c r="L14" s="1092"/>
      <c r="M14" s="1092"/>
      <c r="N14" s="1092"/>
      <c r="O14" s="1092"/>
      <c r="P14" s="1092"/>
      <c r="Q14" s="1093"/>
    </row>
    <row r="15" spans="1:17">
      <c r="B15" s="222"/>
      <c r="C15" s="1098"/>
      <c r="D15" s="1098"/>
      <c r="E15" s="1098"/>
      <c r="F15" s="1099"/>
      <c r="G15" s="223"/>
      <c r="H15" s="224"/>
      <c r="I15" s="225" t="s">
        <v>41</v>
      </c>
      <c r="J15" s="1105" t="str">
        <f>IF(基本情報入力シート!$E$46="","",基本情報入力シート!$E$46)</f>
        <v/>
      </c>
      <c r="K15" s="1092"/>
      <c r="L15" s="1092"/>
      <c r="M15" s="1092"/>
      <c r="N15" s="1092"/>
      <c r="O15" s="1092"/>
      <c r="P15" s="1092"/>
      <c r="Q15" s="1093"/>
    </row>
    <row r="16" spans="1:17">
      <c r="B16" s="222"/>
      <c r="C16" s="1098"/>
      <c r="D16" s="1098"/>
      <c r="E16" s="1098"/>
      <c r="F16" s="1099"/>
      <c r="G16" s="223"/>
      <c r="H16" s="224"/>
      <c r="I16" s="225" t="s">
        <v>647</v>
      </c>
      <c r="J16" s="1105" t="str">
        <f>IF(基本情報入力シート!$E$47="","",基本情報入力シート!$E$47)</f>
        <v/>
      </c>
      <c r="K16" s="1092"/>
      <c r="L16" s="1092"/>
      <c r="M16" s="1092"/>
      <c r="N16" s="1092"/>
      <c r="O16" s="1092"/>
      <c r="P16" s="1092"/>
      <c r="Q16" s="1093"/>
    </row>
    <row r="17" spans="1:18">
      <c r="B17" s="226"/>
      <c r="C17" s="1100"/>
      <c r="D17" s="1100"/>
      <c r="E17" s="1100"/>
      <c r="F17" s="1101"/>
      <c r="G17" s="226"/>
      <c r="H17" s="227"/>
      <c r="I17" s="228" t="s">
        <v>648</v>
      </c>
      <c r="J17" s="1107" t="str">
        <f>IF(基本情報入力シート!$E$48="","",基本情報入力シート!$E$48)</f>
        <v/>
      </c>
      <c r="K17" s="1108"/>
      <c r="L17" s="1108"/>
      <c r="M17" s="1108"/>
      <c r="N17" s="1108"/>
      <c r="O17" s="1108"/>
      <c r="P17" s="1108"/>
      <c r="Q17" s="1109"/>
    </row>
    <row r="18" spans="1:18">
      <c r="A18" s="217"/>
      <c r="B18" s="218"/>
      <c r="C18" s="1096" t="s">
        <v>650</v>
      </c>
      <c r="D18" s="1096"/>
      <c r="E18" s="1096"/>
      <c r="F18" s="1097"/>
      <c r="G18" s="219"/>
      <c r="H18" s="229" t="s">
        <v>419</v>
      </c>
      <c r="I18" s="1102" t="str">
        <f>IF(基本情報入力シート!$E$51="","",基本情報入力シート!$E$51)</f>
        <v/>
      </c>
      <c r="J18" s="1102"/>
      <c r="K18" s="1102"/>
      <c r="L18" s="1102"/>
      <c r="M18" s="1102"/>
      <c r="N18" s="1102"/>
      <c r="O18" s="1102"/>
      <c r="P18" s="1102"/>
      <c r="Q18" s="1103"/>
    </row>
    <row r="19" spans="1:18">
      <c r="A19" s="217"/>
      <c r="B19" s="222"/>
      <c r="C19" s="1098"/>
      <c r="D19" s="1098"/>
      <c r="E19" s="1098"/>
      <c r="F19" s="1099"/>
      <c r="G19" s="223"/>
      <c r="H19" s="230" t="s">
        <v>425</v>
      </c>
      <c r="I19" s="1092" t="str">
        <f>IF(基本情報入力シート!$E$53="","",基本情報入力シート!$E$53)</f>
        <v/>
      </c>
      <c r="J19" s="1092"/>
      <c r="K19" s="1092"/>
      <c r="L19" s="1092"/>
      <c r="M19" s="1092"/>
      <c r="N19" s="1092"/>
      <c r="O19" s="1092"/>
      <c r="P19" s="1092"/>
      <c r="Q19" s="1093"/>
    </row>
    <row r="20" spans="1:18" ht="26">
      <c r="B20" s="222"/>
      <c r="C20" s="1098"/>
      <c r="D20" s="1098"/>
      <c r="E20" s="1098"/>
      <c r="F20" s="1099"/>
      <c r="G20" s="223"/>
      <c r="H20" s="231" t="s">
        <v>644</v>
      </c>
      <c r="I20" s="1092" t="str">
        <f>IF(基本情報入力シート!$E$54="","",基本情報入力シート!$E$54)</f>
        <v/>
      </c>
      <c r="J20" s="1104"/>
      <c r="K20" s="1104"/>
      <c r="L20" s="1105" t="str">
        <f>IF(基本情報入力シート!$E$56="","",基本情報入力シート!$E$56)</f>
        <v/>
      </c>
      <c r="M20" s="1104"/>
      <c r="N20" s="1104"/>
      <c r="O20" s="1104"/>
      <c r="P20" s="1104"/>
      <c r="Q20" s="1106"/>
    </row>
    <row r="21" spans="1:18">
      <c r="B21" s="222"/>
      <c r="C21" s="1098"/>
      <c r="D21" s="1098"/>
      <c r="E21" s="1098"/>
      <c r="F21" s="1099"/>
      <c r="G21" s="223"/>
      <c r="H21" s="224" t="s">
        <v>645</v>
      </c>
      <c r="I21" s="225" t="s">
        <v>646</v>
      </c>
      <c r="J21" s="1105" t="str">
        <f>IF(基本情報入力シート!$E$59="","",基本情報入力シート!$E$59)</f>
        <v/>
      </c>
      <c r="K21" s="1092"/>
      <c r="L21" s="1092"/>
      <c r="M21" s="1092"/>
      <c r="N21" s="1092"/>
      <c r="O21" s="1092"/>
      <c r="P21" s="1092"/>
      <c r="Q21" s="1093"/>
    </row>
    <row r="22" spans="1:18">
      <c r="B22" s="222"/>
      <c r="C22" s="1098"/>
      <c r="D22" s="1098"/>
      <c r="E22" s="1098"/>
      <c r="F22" s="1099"/>
      <c r="G22" s="223"/>
      <c r="H22" s="224"/>
      <c r="I22" s="225" t="s">
        <v>41</v>
      </c>
      <c r="J22" s="1105" t="str">
        <f>IF(基本情報入力シート!$E$61="","",基本情報入力シート!$E$61)</f>
        <v/>
      </c>
      <c r="K22" s="1092"/>
      <c r="L22" s="1092"/>
      <c r="M22" s="1092"/>
      <c r="N22" s="1092"/>
      <c r="O22" s="1092"/>
      <c r="P22" s="1092"/>
      <c r="Q22" s="1093"/>
    </row>
    <row r="23" spans="1:18">
      <c r="B23" s="222"/>
      <c r="C23" s="1098"/>
      <c r="D23" s="1098"/>
      <c r="E23" s="1098"/>
      <c r="F23" s="1099"/>
      <c r="G23" s="223"/>
      <c r="H23" s="224"/>
      <c r="I23" s="225" t="s">
        <v>647</v>
      </c>
      <c r="J23" s="1105" t="str">
        <f>IF(基本情報入力シート!$E$62="","",基本情報入力シート!$E$62)</f>
        <v/>
      </c>
      <c r="K23" s="1092"/>
      <c r="L23" s="1092"/>
      <c r="M23" s="1092"/>
      <c r="N23" s="1092"/>
      <c r="O23" s="1092"/>
      <c r="P23" s="1092"/>
      <c r="Q23" s="1093"/>
    </row>
    <row r="24" spans="1:18">
      <c r="B24" s="226"/>
      <c r="C24" s="1100"/>
      <c r="D24" s="1100"/>
      <c r="E24" s="1100"/>
      <c r="F24" s="1101"/>
      <c r="G24" s="232"/>
      <c r="H24" s="227"/>
      <c r="I24" s="228" t="s">
        <v>648</v>
      </c>
      <c r="J24" s="1107" t="str">
        <f>IF(基本情報入力シート!$E$63="","",基本情報入力シート!$E$63)</f>
        <v/>
      </c>
      <c r="K24" s="1108"/>
      <c r="L24" s="1108"/>
      <c r="M24" s="1108"/>
      <c r="N24" s="1108"/>
      <c r="O24" s="1108"/>
      <c r="P24" s="1108"/>
      <c r="Q24" s="1109"/>
    </row>
    <row r="25" spans="1:18" ht="8.5" customHeight="1">
      <c r="C25" s="233"/>
      <c r="Q25" s="234"/>
    </row>
    <row r="26" spans="1:18" ht="15.5" customHeight="1">
      <c r="B26" s="233"/>
      <c r="C26" s="233" t="s">
        <v>674</v>
      </c>
      <c r="Q26" s="234"/>
    </row>
    <row r="27" spans="1:18">
      <c r="B27" s="218"/>
      <c r="C27" s="1096" t="s">
        <v>673</v>
      </c>
      <c r="D27" s="1096"/>
      <c r="E27" s="1096"/>
      <c r="F27" s="1097"/>
      <c r="G27" s="219"/>
      <c r="H27" s="229" t="s">
        <v>419</v>
      </c>
      <c r="I27" s="1102" t="str">
        <f>IF(基本情報入力シート!$E$70=第1号様式の１!$C$7,基本情報入力シート!$E$13,IF(基本情報入力シート!$E$70=第1号様式の１!$C$11,基本情報入力シート!$E$32,IF(基本情報入力シート!$E$70=第1号様式の１!$C$18,基本情報入力シート!$E$51,"")))</f>
        <v/>
      </c>
      <c r="J27" s="1102"/>
      <c r="K27" s="1102"/>
      <c r="L27" s="1102"/>
      <c r="M27" s="1102"/>
      <c r="N27" s="1102"/>
      <c r="O27" s="1102"/>
      <c r="P27" s="1102"/>
      <c r="Q27" s="1103"/>
    </row>
    <row r="28" spans="1:18">
      <c r="B28" s="222"/>
      <c r="C28" s="1098"/>
      <c r="D28" s="1098"/>
      <c r="E28" s="1098"/>
      <c r="F28" s="1099"/>
      <c r="G28" s="223"/>
      <c r="H28" s="235" t="s">
        <v>423</v>
      </c>
      <c r="I28" s="1110" t="str">
        <f>IF(基本情報入力シート!$E$70=第1号様式の１!$C$7,基本情報入力シート!$E$24,IF(基本情報入力シート!$E$70=第1号様式の１!$C$11,基本情報入力シート!$E$42,IF(基本情報入力シート!$E$70=第1号様式の１!$C$18,基本情報入力シート!$E$57,"")))</f>
        <v/>
      </c>
      <c r="J28" s="1110"/>
      <c r="K28" s="1110"/>
      <c r="L28" s="1110"/>
      <c r="M28" s="1110"/>
      <c r="N28" s="1110"/>
      <c r="O28" s="1110"/>
      <c r="P28" s="1110"/>
      <c r="Q28" s="1111"/>
      <c r="R28" s="1"/>
    </row>
    <row r="29" spans="1:18">
      <c r="B29" s="222"/>
      <c r="C29" s="1098"/>
      <c r="D29" s="1098"/>
      <c r="E29" s="1098"/>
      <c r="F29" s="1099"/>
      <c r="G29" s="223"/>
      <c r="H29" s="230" t="s">
        <v>425</v>
      </c>
      <c r="I29" s="1092" t="str">
        <f>IF(基本情報入力シート!$E$70=第1号様式の１!$C$7,基本情報入力シート!$E$25,IF(基本情報入力シート!$E$70=第1号様式の１!$C$11,基本情報入力シート!$E$43,IF(基本情報入力シート!$E$70=第1号様式の１!$C$18,基本情報入力シート!$E$58,"")))</f>
        <v/>
      </c>
      <c r="J29" s="1092"/>
      <c r="K29" s="1092"/>
      <c r="L29" s="1092"/>
      <c r="M29" s="1092"/>
      <c r="N29" s="1092"/>
      <c r="O29" s="1092"/>
      <c r="P29" s="1092"/>
      <c r="Q29" s="1093"/>
      <c r="R29" s="1"/>
    </row>
    <row r="30" spans="1:18">
      <c r="B30" s="222"/>
      <c r="C30" s="1098"/>
      <c r="D30" s="1098"/>
      <c r="E30" s="1098"/>
      <c r="F30" s="1099"/>
      <c r="G30" s="223"/>
      <c r="H30" s="224" t="s">
        <v>646</v>
      </c>
      <c r="I30" s="1092" t="str">
        <f>IF(基本情報入力シート!$E$70=第1号様式の１!$C$7,基本情報入力シート!$E$26,IF(基本情報入力シート!$E$70=第1号様式の１!$C$11,基本情報入力シート!$E$44,IF(基本情報入力シート!$E$70=第1号様式の１!$C$18,基本情報入力シート!$E$59,"")))</f>
        <v/>
      </c>
      <c r="J30" s="1092"/>
      <c r="K30" s="1092"/>
      <c r="L30" s="1092"/>
      <c r="M30" s="1092"/>
      <c r="N30" s="1092"/>
      <c r="O30" s="1092"/>
      <c r="P30" s="1092"/>
      <c r="Q30" s="1093"/>
      <c r="R30" s="1"/>
    </row>
    <row r="31" spans="1:18">
      <c r="B31" s="222"/>
      <c r="C31" s="1098"/>
      <c r="D31" s="1098"/>
      <c r="E31" s="1098"/>
      <c r="F31" s="1099"/>
      <c r="G31" s="223"/>
      <c r="H31" s="224" t="s">
        <v>41</v>
      </c>
      <c r="I31" s="1092" t="str">
        <f>IF(基本情報入力シート!$E$70=第1号様式の１!$C$7,基本情報入力シート!$E$28,IF(基本情報入力シート!$E$70=第1号様式の１!$C$11,基本情報入力シート!$E$46,IF(基本情報入力シート!$E$70=第1号様式の１!$C$18,基本情報入力シート!$E$61,"")))</f>
        <v/>
      </c>
      <c r="J31" s="1092"/>
      <c r="K31" s="1092"/>
      <c r="L31" s="1092"/>
      <c r="M31" s="1092"/>
      <c r="N31" s="1092"/>
      <c r="O31" s="1092"/>
      <c r="P31" s="1092"/>
      <c r="Q31" s="1093"/>
      <c r="R31" s="1"/>
    </row>
    <row r="32" spans="1:18">
      <c r="B32" s="222"/>
      <c r="C32" s="1098"/>
      <c r="D32" s="1098"/>
      <c r="E32" s="1098"/>
      <c r="F32" s="1099"/>
      <c r="G32" s="223"/>
      <c r="H32" s="224" t="s">
        <v>647</v>
      </c>
      <c r="I32" s="1092" t="str">
        <f>IF(基本情報入力シート!$E$70=第1号様式の１!$C$7,基本情報入力シート!$E$29,IF(基本情報入力シート!$E$70=第1号様式の１!$C$11,基本情報入力シート!$E$47,IF(基本情報入力シート!$E$70=第1号様式の１!$C$18,基本情報入力シート!$E$62,"")))</f>
        <v/>
      </c>
      <c r="J32" s="1092"/>
      <c r="K32" s="1092"/>
      <c r="L32" s="1092"/>
      <c r="M32" s="1092"/>
      <c r="N32" s="1092"/>
      <c r="O32" s="1092"/>
      <c r="P32" s="1092"/>
      <c r="Q32" s="1093"/>
      <c r="R32" s="1"/>
    </row>
    <row r="33" spans="2:17">
      <c r="B33" s="226"/>
      <c r="C33" s="1100"/>
      <c r="D33" s="1100"/>
      <c r="E33" s="1100"/>
      <c r="F33" s="1101"/>
      <c r="G33" s="226"/>
      <c r="H33" s="236" t="s">
        <v>648</v>
      </c>
      <c r="I33" s="1094" t="str">
        <f>IF(基本情報入力シート!$E$70=第1号様式の１!$C$7,基本情報入力シート!$E$30,IF(基本情報入力シート!$E$70=第1号様式の１!$C$11,基本情報入力シート!$E$48,IF(基本情報入力シート!$E$70=第1号様式の１!$C$18,基本情報入力シート!$E$63,"")))</f>
        <v/>
      </c>
      <c r="J33" s="1094"/>
      <c r="K33" s="1094"/>
      <c r="L33" s="1094"/>
      <c r="M33" s="1094"/>
      <c r="N33" s="1094"/>
      <c r="O33" s="1094"/>
      <c r="P33" s="1094"/>
      <c r="Q33" s="1095"/>
    </row>
  </sheetData>
  <sheetProtection algorithmName="SHA-512" hashValue="lshHvnG6Z2vwpIK17pQQxfn+3OJtmiQxCTsyjq2myjJdIHMY+nbfDYGFNuIuw9BtGtVZKhHq2/TiBkSWzngw3A==" saltValue="ThaoBK02Tp9O/fMLK3Jp6g==" spinCount="100000" sheet="1" objects="1" scenarios="1" selectLockedCells="1"/>
  <mergeCells count="31">
    <mergeCell ref="C11:F17"/>
    <mergeCell ref="C7:F10"/>
    <mergeCell ref="J7:Q7"/>
    <mergeCell ref="J8:Q8"/>
    <mergeCell ref="J9:Q9"/>
    <mergeCell ref="J10:Q10"/>
    <mergeCell ref="I29:Q29"/>
    <mergeCell ref="J17:Q17"/>
    <mergeCell ref="I11:Q11"/>
    <mergeCell ref="I12:Q12"/>
    <mergeCell ref="I13:K13"/>
    <mergeCell ref="L13:Q13"/>
    <mergeCell ref="J14:Q14"/>
    <mergeCell ref="J15:Q15"/>
    <mergeCell ref="J16:Q16"/>
    <mergeCell ref="I30:Q30"/>
    <mergeCell ref="I31:Q31"/>
    <mergeCell ref="I32:Q32"/>
    <mergeCell ref="I33:Q33"/>
    <mergeCell ref="C18:F24"/>
    <mergeCell ref="I18:Q18"/>
    <mergeCell ref="I19:Q19"/>
    <mergeCell ref="I20:K20"/>
    <mergeCell ref="L20:Q20"/>
    <mergeCell ref="J21:Q21"/>
    <mergeCell ref="J22:Q22"/>
    <mergeCell ref="J23:Q23"/>
    <mergeCell ref="J24:Q24"/>
    <mergeCell ref="C27:F33"/>
    <mergeCell ref="I27:Q27"/>
    <mergeCell ref="I28:Q28"/>
  </mergeCells>
  <phoneticPr fontId="11"/>
  <conditionalFormatting sqref="J7:Q10 I11:Q13 J14:Q17 I18:Q20 J21:Q24 I27:Q33">
    <cfRule type="cellIs" dxfId="82"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20"/>
  <sheetViews>
    <sheetView showGridLines="0" view="pageBreakPreview" topLeftCell="A4" zoomScale="70" zoomScaleNormal="100" zoomScaleSheetLayoutView="70" workbookViewId="0">
      <selection activeCell="C18" sqref="C18:I18"/>
    </sheetView>
  </sheetViews>
  <sheetFormatPr defaultColWidth="8.08203125" defaultRowHeight="13"/>
  <cols>
    <col min="1" max="1" width="1.5" style="188" customWidth="1"/>
    <col min="2" max="2" width="2.08203125" style="188" customWidth="1"/>
    <col min="3" max="3" width="5.58203125" style="188" customWidth="1"/>
    <col min="4" max="4" width="18.5" style="188" customWidth="1"/>
    <col min="5" max="5" width="9.58203125" style="188" customWidth="1"/>
    <col min="6" max="6" width="5.6640625" style="188" customWidth="1"/>
    <col min="7" max="7" width="41.08203125" style="188" customWidth="1"/>
    <col min="8" max="8" width="5.58203125" style="188" customWidth="1"/>
    <col min="9" max="9" width="5.58203125" style="189" customWidth="1"/>
    <col min="10" max="10" width="2" style="189" customWidth="1"/>
    <col min="11" max="11" width="1.5" style="189" customWidth="1"/>
    <col min="12" max="12" width="6.5" style="188" customWidth="1"/>
    <col min="13" max="14" width="8.08203125" style="188"/>
    <col min="15" max="15" width="9.1640625" style="188" customWidth="1"/>
    <col min="16" max="16384" width="8.08203125" style="188"/>
  </cols>
  <sheetData>
    <row r="1" spans="2:16">
      <c r="B1" s="187"/>
      <c r="J1" s="190" t="s">
        <v>302</v>
      </c>
    </row>
    <row r="2" spans="2:16" s="187" customFormat="1" ht="13.25" customHeight="1">
      <c r="C2" s="1150" t="s">
        <v>773</v>
      </c>
      <c r="D2" s="1150"/>
      <c r="E2" s="1150"/>
      <c r="F2" s="1150"/>
      <c r="G2" s="1150"/>
      <c r="H2" s="1150"/>
      <c r="I2" s="1150"/>
      <c r="L2" s="1066"/>
      <c r="M2" s="1066"/>
      <c r="N2" s="1066"/>
      <c r="O2" s="1066"/>
      <c r="P2" s="1066"/>
    </row>
    <row r="3" spans="2:16" s="187" customFormat="1" ht="13.25" customHeight="1">
      <c r="C3" s="237"/>
      <c r="D3" s="237"/>
      <c r="E3" s="237"/>
      <c r="F3" s="237"/>
      <c r="G3" s="237"/>
      <c r="H3" s="237"/>
      <c r="I3" s="237"/>
    </row>
    <row r="4" spans="2:16" s="187" customFormat="1" ht="33.75" customHeight="1">
      <c r="C4" s="1151" t="s">
        <v>774</v>
      </c>
      <c r="D4" s="1151"/>
      <c r="E4" s="1151"/>
      <c r="F4" s="1151"/>
      <c r="G4" s="1151"/>
      <c r="H4" s="1151"/>
      <c r="I4" s="1151"/>
    </row>
    <row r="5" spans="2:16" s="187" customFormat="1" ht="33.75" customHeight="1">
      <c r="C5" s="1119" t="s">
        <v>623</v>
      </c>
      <c r="D5" s="1120"/>
      <c r="E5" s="1121" t="str">
        <f>IF(基本情報入力シート!$E$3="","",基本情報入力シート!$E$3)</f>
        <v/>
      </c>
      <c r="F5" s="1122"/>
      <c r="G5" s="1122"/>
      <c r="H5" s="1122"/>
      <c r="I5" s="1123"/>
    </row>
    <row r="6" spans="2:16" s="187" customFormat="1" ht="23.25" customHeight="1">
      <c r="C6" s="1113" t="s">
        <v>14</v>
      </c>
      <c r="D6" s="1114"/>
      <c r="E6" s="1115" t="str">
        <f>IF(基本情報入力シート!$E$10="","",IF(基本情報入力シート!$E$10="有り",基本情報入力シート!$E$31,基本情報入力シート!$E$12))</f>
        <v/>
      </c>
      <c r="F6" s="1115"/>
      <c r="G6" s="1115"/>
      <c r="H6" s="1115"/>
      <c r="I6" s="1115"/>
    </row>
    <row r="7" spans="2:16" s="187" customFormat="1" ht="40.5" customHeight="1">
      <c r="C7" s="1116" t="s">
        <v>15</v>
      </c>
      <c r="D7" s="1117"/>
      <c r="E7" s="1118" t="str">
        <f>IF(基本情報入力シート!$E$10="","",IF(基本情報入力シート!$E$10="有り",基本情報入力シート!$E$32,基本情報入力シート!$E$13))</f>
        <v/>
      </c>
      <c r="F7" s="1118"/>
      <c r="G7" s="1118"/>
      <c r="H7" s="1118"/>
      <c r="I7" s="1118"/>
    </row>
    <row r="8" spans="2:16" s="187" customFormat="1" ht="23.25" customHeight="1">
      <c r="C8" s="1125" t="s">
        <v>14</v>
      </c>
      <c r="D8" s="1126"/>
      <c r="E8" s="1127" t="str">
        <f>IF(基本情報入力シート!$E$10="","",IF(基本情報入力シート!$E$10="有り",基本情報入力シート!$E$40,基本情報入力シート!$E$22))</f>
        <v/>
      </c>
      <c r="F8" s="1127"/>
      <c r="G8" s="1127"/>
      <c r="H8" s="1127"/>
      <c r="I8" s="1127"/>
    </row>
    <row r="9" spans="2:16" s="187" customFormat="1" ht="39.75" customHeight="1">
      <c r="C9" s="1128" t="s">
        <v>16</v>
      </c>
      <c r="D9" s="1129"/>
      <c r="E9" s="1130" t="str">
        <f>IF(基本情報入力シート!$E$10="","",IF(基本情報入力シート!$E$10="有り",基本情報入力シート!$E$41,基本情報入力シート!$E$23))</f>
        <v/>
      </c>
      <c r="F9" s="1130"/>
      <c r="G9" s="1130"/>
      <c r="H9" s="1130"/>
      <c r="I9" s="1130"/>
    </row>
    <row r="10" spans="2:16" s="187" customFormat="1" ht="39.75" customHeight="1">
      <c r="C10" s="1131" t="s">
        <v>665</v>
      </c>
      <c r="D10" s="1132"/>
      <c r="E10" s="240" t="s">
        <v>17</v>
      </c>
      <c r="F10" s="1135" t="str">
        <f>IF(基本情報入力シート!$E$10="","",IF(基本情報入力シート!$E$10="有り",基本情報入力シート!$E$35,基本情報入力シート!$E$17))</f>
        <v/>
      </c>
      <c r="G10" s="1135"/>
      <c r="H10" s="1135"/>
      <c r="I10" s="1135"/>
    </row>
    <row r="11" spans="2:16" s="187" customFormat="1" ht="39.75" customHeight="1">
      <c r="C11" s="1133"/>
      <c r="D11" s="1134"/>
      <c r="E11" s="241" t="s">
        <v>18</v>
      </c>
      <c r="F11" s="1136" t="str">
        <f>IF(基本情報入力シート!$E$10="","",IF(基本情報入力シート!$E$10="有り",基本情報入力シート!$E$36,基本情報入力シート!$E$18))</f>
        <v/>
      </c>
      <c r="G11" s="1137"/>
      <c r="H11" s="1137"/>
      <c r="I11" s="1138"/>
    </row>
    <row r="12" spans="2:16" s="191" customFormat="1" ht="39.75" customHeight="1">
      <c r="C12" s="1139" t="s">
        <v>19</v>
      </c>
      <c r="D12" s="1140"/>
      <c r="E12" s="1141" t="str">
        <f>IF(基本情報入力シート!$E$10="","",IF(基本情報入力シート!$E$10="有り",基本情報入力シート!$E$37,基本情報入力シート!$E$19))</f>
        <v/>
      </c>
      <c r="F12" s="1142"/>
      <c r="G12" s="1142"/>
      <c r="H12" s="1142"/>
      <c r="I12" s="242" t="s">
        <v>447</v>
      </c>
    </row>
    <row r="13" spans="2:16" s="191" customFormat="1" ht="38.25" customHeight="1">
      <c r="C13" s="1143" t="s">
        <v>21</v>
      </c>
      <c r="D13" s="1144"/>
      <c r="E13" s="1145" t="str">
        <f>IF(基本情報入力シート!$E$10="","",IF(基本情報入力シート!$E$10="有り",基本情報入力シート!$E$38,基本情報入力シート!$E$20))</f>
        <v/>
      </c>
      <c r="F13" s="1146"/>
      <c r="G13" s="1146"/>
      <c r="H13" s="1146"/>
      <c r="I13" s="239" t="s">
        <v>22</v>
      </c>
    </row>
    <row r="14" spans="2:16" s="243" customFormat="1" ht="12.75" customHeight="1">
      <c r="C14" s="244" t="s">
        <v>677</v>
      </c>
      <c r="D14" s="244"/>
      <c r="E14" s="244"/>
      <c r="F14" s="97"/>
      <c r="H14" s="245"/>
    </row>
    <row r="15" spans="2:16" s="191" customFormat="1" ht="13.5" customHeight="1">
      <c r="C15" s="244"/>
      <c r="D15" s="244"/>
      <c r="E15" s="244"/>
      <c r="F15" s="98"/>
      <c r="H15" s="187"/>
    </row>
    <row r="16" spans="2:16" s="191" customFormat="1" ht="13.5" customHeight="1">
      <c r="C16" s="244"/>
      <c r="D16" s="244"/>
      <c r="E16" s="244"/>
      <c r="F16" s="98"/>
      <c r="H16" s="187"/>
    </row>
    <row r="17" spans="1:10" s="191" customFormat="1" ht="13.5" customHeight="1">
      <c r="C17" s="246" t="s">
        <v>23</v>
      </c>
      <c r="D17" s="246"/>
      <c r="E17" s="244"/>
      <c r="F17" s="98"/>
      <c r="H17" s="187"/>
    </row>
    <row r="18" spans="1:10" s="189" customFormat="1" ht="75.75" customHeight="1">
      <c r="A18" s="188"/>
      <c r="B18" s="188"/>
      <c r="C18" s="1147"/>
      <c r="D18" s="1148"/>
      <c r="E18" s="1148"/>
      <c r="F18" s="1148"/>
      <c r="G18" s="1148"/>
      <c r="H18" s="1148"/>
      <c r="I18" s="1149"/>
    </row>
    <row r="19" spans="1:10" s="189" customFormat="1" ht="25.5" customHeight="1">
      <c r="A19" s="188"/>
      <c r="B19" s="247"/>
      <c r="C19" s="1124" t="s">
        <v>24</v>
      </c>
      <c r="D19" s="1124"/>
      <c r="E19" s="1124"/>
      <c r="F19" s="1124"/>
      <c r="G19" s="1124"/>
      <c r="H19" s="1124"/>
      <c r="I19" s="1124"/>
      <c r="J19" s="1124"/>
    </row>
    <row r="20" spans="1:10" s="189" customFormat="1" ht="10.5" customHeight="1">
      <c r="A20" s="188"/>
      <c r="B20" s="187"/>
      <c r="C20" s="188"/>
      <c r="D20" s="188"/>
      <c r="E20" s="188"/>
      <c r="F20" s="188"/>
      <c r="G20" s="188"/>
      <c r="H20" s="188"/>
    </row>
  </sheetData>
  <sheetProtection algorithmName="SHA-512" hashValue="xrG+K8DflXtaO3XIGeIDnsT4hnTTQe8lfMdFD2z0rAvS9yyTcLCsQV6ttVzjy/U3zkVV5HZ8eeFQHSSom8nmeA==" saltValue="bUWxdzDhd89PCj0mc3KTWQ==" spinCount="100000" sheet="1" selectLockedCells="1"/>
  <dataConsolidate/>
  <mergeCells count="22">
    <mergeCell ref="L2:P2"/>
    <mergeCell ref="C19:J19"/>
    <mergeCell ref="C8:D8"/>
    <mergeCell ref="E8:I8"/>
    <mergeCell ref="C9:D9"/>
    <mergeCell ref="E9:I9"/>
    <mergeCell ref="C10:D11"/>
    <mergeCell ref="F10:I10"/>
    <mergeCell ref="F11:I11"/>
    <mergeCell ref="C12:D12"/>
    <mergeCell ref="E12:H12"/>
    <mergeCell ref="C13:D13"/>
    <mergeCell ref="E13:H13"/>
    <mergeCell ref="C18:I18"/>
    <mergeCell ref="C2:I2"/>
    <mergeCell ref="C4:I4"/>
    <mergeCell ref="C6:D6"/>
    <mergeCell ref="E6:I6"/>
    <mergeCell ref="C7:D7"/>
    <mergeCell ref="E7:I7"/>
    <mergeCell ref="C5:D5"/>
    <mergeCell ref="E5:I5"/>
  </mergeCells>
  <phoneticPr fontId="11"/>
  <conditionalFormatting sqref="C18">
    <cfRule type="cellIs" dxfId="81" priority="8" operator="equal">
      <formula>""</formula>
    </cfRule>
  </conditionalFormatting>
  <conditionalFormatting sqref="E5:E9 F10:F11 E12:E13">
    <cfRule type="cellIs" dxfId="80" priority="1" operator="equal">
      <formula>""</formula>
    </cfRule>
  </conditionalFormatting>
  <dataValidations count="2">
    <dataValidation imeMode="fullKatakana" allowBlank="1" showInputMessage="1" showErrorMessage="1" sqref="E6:I6 E8:I8" xr:uid="{00000000-0002-0000-0300-000000000000}"/>
    <dataValidation imeMode="halfAlpha" allowBlank="1" showInputMessage="1" showErrorMessage="1" sqref="E12:H12" xr:uid="{00000000-0002-0000-0300-000001000000}"/>
  </dataValidations>
  <printOptions horizontalCentered="1"/>
  <pageMargins left="0.70866141732283472" right="0.70866141732283472" top="0.74803149606299213" bottom="0.74803149606299213" header="0.31496062992125984" footer="0.31496062992125984"/>
  <pageSetup paperSize="9" scale="81" fitToWidth="0" fitToHeight="0" orientation="portrait" r:id="rId1"/>
  <rowBreaks count="1" manualBreakCount="1">
    <brk id="1" max="9" man="1"/>
  </rowBreaks>
  <colBreaks count="1" manualBreakCount="1">
    <brk id="11" min="1" max="4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X37"/>
  <sheetViews>
    <sheetView showGridLines="0" showZeros="0" view="pageBreakPreview" zoomScale="96" zoomScaleNormal="100" zoomScaleSheetLayoutView="96" workbookViewId="0">
      <selection activeCell="B26" sqref="B26"/>
    </sheetView>
  </sheetViews>
  <sheetFormatPr defaultColWidth="8" defaultRowHeight="18"/>
  <cols>
    <col min="1" max="1" width="1.5" customWidth="1"/>
    <col min="2" max="4" width="2.5" customWidth="1"/>
    <col min="5" max="8" width="3.9140625" customWidth="1"/>
    <col min="9" max="10" width="4.1640625" customWidth="1"/>
    <col min="11" max="11" width="3.08203125" customWidth="1"/>
    <col min="15" max="15" width="14.9140625" customWidth="1"/>
    <col min="16" max="16" width="3.08203125" customWidth="1"/>
    <col min="17" max="17" width="1.9140625" customWidth="1"/>
    <col min="22" max="22" width="3.58203125" customWidth="1"/>
    <col min="24" max="24" width="2.6640625" customWidth="1"/>
    <col min="25" max="25" width="1.9140625" hidden="1" customWidth="1"/>
    <col min="26" max="33" width="0" hidden="1" customWidth="1"/>
    <col min="34" max="34" width="1.5" hidden="1" customWidth="1"/>
    <col min="35" max="37" width="2.5" hidden="1" customWidth="1"/>
    <col min="38" max="41" width="3.9140625" hidden="1" customWidth="1"/>
    <col min="42" max="43" width="4.1640625" hidden="1" customWidth="1"/>
    <col min="44" max="44" width="3.08203125" hidden="1" customWidth="1"/>
    <col min="45" max="47" width="0" hidden="1" customWidth="1"/>
    <col min="48" max="48" width="12.4140625" hidden="1" customWidth="1"/>
    <col min="49" max="49" width="3.08203125" hidden="1" customWidth="1"/>
    <col min="50" max="50" width="2.6640625" hidden="1" customWidth="1"/>
  </cols>
  <sheetData>
    <row r="1" spans="1:48">
      <c r="A1" s="1"/>
      <c r="B1" s="1" t="s">
        <v>775</v>
      </c>
      <c r="C1" s="1"/>
      <c r="D1" s="1"/>
      <c r="E1" s="1"/>
      <c r="F1" s="1"/>
      <c r="G1" s="1"/>
      <c r="H1" s="1"/>
      <c r="I1" s="1"/>
      <c r="J1" s="1"/>
      <c r="K1" s="1"/>
      <c r="L1" s="1"/>
      <c r="M1" s="1"/>
      <c r="N1" s="1"/>
      <c r="O1" s="1"/>
      <c r="P1" s="1"/>
      <c r="X1" s="1"/>
      <c r="AH1" s="279"/>
      <c r="AI1" s="280" t="str">
        <f>B1</f>
        <v>第１号様式の３（第８条関係)</v>
      </c>
      <c r="AJ1" s="280"/>
      <c r="AK1" s="280"/>
      <c r="AL1" s="280"/>
      <c r="AM1" s="280"/>
      <c r="AN1" s="280"/>
      <c r="AO1" s="280"/>
      <c r="AP1" s="280"/>
      <c r="AQ1" s="280"/>
      <c r="AR1" s="280"/>
      <c r="AS1" s="280"/>
      <c r="AT1" s="280"/>
      <c r="AU1" s="280"/>
      <c r="AV1" s="280"/>
    </row>
    <row r="2" spans="1:48" ht="5" customHeight="1">
      <c r="A2" s="1"/>
      <c r="B2" s="1"/>
      <c r="C2" s="1"/>
      <c r="D2" s="1"/>
      <c r="E2" s="1"/>
      <c r="F2" s="1"/>
      <c r="G2" s="1"/>
      <c r="H2" s="1"/>
      <c r="I2" s="1"/>
      <c r="J2" s="1"/>
      <c r="K2" s="1"/>
      <c r="L2" s="1"/>
      <c r="M2" s="1"/>
      <c r="N2" s="1"/>
      <c r="O2" s="1"/>
      <c r="P2" s="1"/>
      <c r="X2" s="1"/>
      <c r="AH2" s="281"/>
      <c r="AI2" s="1"/>
      <c r="AJ2" s="1"/>
      <c r="AK2" s="1"/>
      <c r="AL2" s="1"/>
      <c r="AM2" s="1"/>
      <c r="AN2" s="1"/>
      <c r="AO2" s="1"/>
      <c r="AP2" s="1"/>
      <c r="AQ2" s="1"/>
      <c r="AR2" s="1"/>
      <c r="AS2" s="1"/>
      <c r="AT2" s="1"/>
      <c r="AU2" s="1"/>
      <c r="AV2" s="1"/>
    </row>
    <row r="3" spans="1:48" ht="42" customHeight="1">
      <c r="A3" s="1"/>
      <c r="B3" s="1152" t="s">
        <v>604</v>
      </c>
      <c r="C3" s="1153"/>
      <c r="D3" s="1153"/>
      <c r="E3" s="1153"/>
      <c r="F3" s="1153"/>
      <c r="G3" s="1153"/>
      <c r="H3" s="1153"/>
      <c r="I3" s="1153"/>
      <c r="J3" s="1153"/>
      <c r="K3" s="1153"/>
      <c r="L3" s="1153"/>
      <c r="M3" s="1153"/>
      <c r="N3" s="1153"/>
      <c r="O3" s="1153"/>
      <c r="P3" s="1"/>
      <c r="Q3" s="106"/>
      <c r="R3" s="106"/>
      <c r="S3" s="106"/>
      <c r="T3" s="106"/>
      <c r="U3" s="106"/>
      <c r="X3" s="1"/>
      <c r="AH3" s="281"/>
      <c r="AI3" s="1152" t="str">
        <f>B3</f>
        <v>省エネ型ノンフロン機器普及促進事業
誓　約　書</v>
      </c>
      <c r="AJ3" s="1152"/>
      <c r="AK3" s="1152"/>
      <c r="AL3" s="1152"/>
      <c r="AM3" s="1152"/>
      <c r="AN3" s="1152"/>
      <c r="AO3" s="1152"/>
      <c r="AP3" s="1152"/>
      <c r="AQ3" s="1152"/>
      <c r="AR3" s="1152"/>
      <c r="AS3" s="1152"/>
      <c r="AT3" s="1152"/>
      <c r="AU3" s="1152"/>
      <c r="AV3" s="1152"/>
    </row>
    <row r="4" spans="1:48">
      <c r="A4" s="1"/>
      <c r="B4" s="1154" t="s">
        <v>625</v>
      </c>
      <c r="C4" s="1154"/>
      <c r="D4" s="1154"/>
      <c r="E4" s="1154"/>
      <c r="F4" s="1154"/>
      <c r="G4" s="1154"/>
      <c r="H4" s="1154"/>
      <c r="I4" s="1154"/>
      <c r="J4" s="1154"/>
      <c r="K4" s="1154"/>
      <c r="L4" s="1154"/>
      <c r="M4" s="1154"/>
      <c r="N4" s="1154"/>
      <c r="O4" s="1154"/>
      <c r="P4" s="1"/>
      <c r="X4" s="1"/>
      <c r="AH4" s="281"/>
      <c r="AI4" s="1154" t="str">
        <f>B4</f>
        <v>【助成対象事業者用】</v>
      </c>
      <c r="AJ4" s="1154"/>
      <c r="AK4" s="1154"/>
      <c r="AL4" s="1154"/>
      <c r="AM4" s="1154"/>
      <c r="AN4" s="1154"/>
      <c r="AO4" s="1154"/>
      <c r="AP4" s="1154"/>
      <c r="AQ4" s="1154"/>
      <c r="AR4" s="1154"/>
      <c r="AS4" s="1154"/>
      <c r="AT4" s="1154"/>
      <c r="AU4" s="1154"/>
      <c r="AV4" s="1154"/>
    </row>
    <row r="5" spans="1:48" ht="5" customHeight="1">
      <c r="A5" s="1"/>
      <c r="B5" s="1"/>
      <c r="C5" s="1"/>
      <c r="D5" s="1"/>
      <c r="E5" s="1"/>
      <c r="F5" s="1"/>
      <c r="G5" s="1"/>
      <c r="H5" s="1"/>
      <c r="J5" s="1"/>
      <c r="K5" s="1"/>
      <c r="L5" s="1"/>
      <c r="M5" s="1"/>
      <c r="N5" s="1"/>
      <c r="O5" s="1"/>
      <c r="P5" s="1"/>
      <c r="X5" s="1"/>
      <c r="AH5" s="281"/>
      <c r="AI5" s="1"/>
      <c r="AJ5" s="1"/>
      <c r="AK5" s="1"/>
      <c r="AL5" s="1"/>
      <c r="AM5" s="1"/>
      <c r="AN5" s="1"/>
      <c r="AO5" s="1"/>
      <c r="AP5" s="1"/>
      <c r="AQ5" s="1"/>
      <c r="AR5" s="1"/>
      <c r="AS5" s="1"/>
      <c r="AT5" s="1"/>
      <c r="AU5" s="1"/>
      <c r="AV5" s="1"/>
    </row>
    <row r="6" spans="1:48" ht="16.5" customHeight="1">
      <c r="A6" s="1"/>
      <c r="B6" s="1" t="s">
        <v>25</v>
      </c>
      <c r="C6" s="1"/>
      <c r="D6" s="1"/>
      <c r="E6" s="1"/>
      <c r="F6" s="1"/>
      <c r="G6" s="1"/>
      <c r="H6" s="1"/>
      <c r="I6" s="1"/>
      <c r="J6" s="1"/>
      <c r="K6" s="1"/>
      <c r="L6" s="1"/>
      <c r="M6" s="1"/>
      <c r="N6" s="1"/>
      <c r="O6" s="1"/>
      <c r="P6" s="1"/>
      <c r="X6" s="1"/>
      <c r="AH6" s="281"/>
      <c r="AI6" s="282" t="str">
        <f>B6</f>
        <v>公益財団法人　東京都環境公社</v>
      </c>
      <c r="AJ6" s="1"/>
      <c r="AK6" s="1"/>
      <c r="AL6" s="1"/>
      <c r="AM6" s="1"/>
      <c r="AN6" s="1"/>
      <c r="AO6" s="1"/>
      <c r="AP6" s="1"/>
      <c r="AQ6" s="1"/>
      <c r="AR6" s="1"/>
      <c r="AS6" s="1"/>
      <c r="AT6" s="1"/>
      <c r="AU6" s="1"/>
      <c r="AV6" s="1"/>
    </row>
    <row r="7" spans="1:48" ht="16.5" customHeight="1">
      <c r="A7" s="1"/>
      <c r="B7" s="1" t="s">
        <v>26</v>
      </c>
      <c r="C7" s="1"/>
      <c r="D7" s="1"/>
      <c r="E7" s="1"/>
      <c r="F7" s="1"/>
      <c r="G7" s="1"/>
      <c r="H7" s="1"/>
      <c r="I7" s="1"/>
      <c r="J7" s="1"/>
      <c r="K7" s="1"/>
      <c r="L7" s="1"/>
      <c r="M7" s="1"/>
      <c r="N7" s="1"/>
      <c r="O7" s="1"/>
      <c r="P7" s="1"/>
      <c r="X7" s="1"/>
      <c r="AH7" s="281"/>
      <c r="AI7" s="282" t="str">
        <f>B7</f>
        <v>　理事長　殿</v>
      </c>
      <c r="AJ7" s="1"/>
      <c r="AK7" s="1"/>
      <c r="AL7" s="1"/>
      <c r="AM7" s="1"/>
      <c r="AN7" s="1"/>
      <c r="AO7" s="1"/>
      <c r="AP7" s="1"/>
      <c r="AQ7" s="1"/>
      <c r="AR7" s="1"/>
      <c r="AS7" s="1"/>
      <c r="AT7" s="1"/>
      <c r="AU7" s="1"/>
      <c r="AV7" s="1"/>
    </row>
    <row r="8" spans="1:48" ht="4.25" customHeight="1">
      <c r="A8" s="1"/>
      <c r="B8" s="1"/>
      <c r="C8" s="1"/>
      <c r="D8" s="1"/>
      <c r="E8" s="1"/>
      <c r="F8" s="1"/>
      <c r="G8" s="1"/>
      <c r="H8" s="1"/>
      <c r="I8" s="1"/>
      <c r="J8" s="1"/>
      <c r="K8" s="1"/>
      <c r="L8" s="1"/>
      <c r="M8" s="1"/>
      <c r="N8" s="1"/>
      <c r="O8" s="1"/>
      <c r="P8" s="1"/>
      <c r="X8" s="1"/>
      <c r="AH8" s="281"/>
      <c r="AI8" s="1"/>
      <c r="AJ8" s="1"/>
      <c r="AK8" s="1"/>
      <c r="AL8" s="1"/>
      <c r="AM8" s="1"/>
      <c r="AN8" s="1"/>
      <c r="AO8" s="1"/>
      <c r="AP8" s="1"/>
      <c r="AQ8" s="1"/>
      <c r="AR8" s="1"/>
      <c r="AS8" s="1"/>
      <c r="AT8" s="1"/>
      <c r="AU8" s="1"/>
      <c r="AV8" s="1"/>
    </row>
    <row r="9" spans="1:48" ht="108" customHeight="1">
      <c r="A9" s="1"/>
      <c r="B9" s="1155" t="s">
        <v>454</v>
      </c>
      <c r="C9" s="1155"/>
      <c r="D9" s="1155"/>
      <c r="E9" s="1155"/>
      <c r="F9" s="1155"/>
      <c r="G9" s="1155"/>
      <c r="H9" s="1155"/>
      <c r="I9" s="1155"/>
      <c r="J9" s="1155"/>
      <c r="K9" s="1155"/>
      <c r="L9" s="1155"/>
      <c r="M9" s="1155"/>
      <c r="N9" s="1155"/>
      <c r="O9" s="1155"/>
      <c r="P9" s="1"/>
      <c r="X9" s="1"/>
      <c r="AH9" s="281"/>
      <c r="AI9" s="1156" t="str">
        <f>B9</f>
        <v>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v>
      </c>
      <c r="AJ9" s="1156"/>
      <c r="AK9" s="1156"/>
      <c r="AL9" s="1156"/>
      <c r="AM9" s="1156"/>
      <c r="AN9" s="1156"/>
      <c r="AO9" s="1156"/>
      <c r="AP9" s="1156"/>
      <c r="AQ9" s="1156"/>
      <c r="AR9" s="1156"/>
      <c r="AS9" s="1156"/>
      <c r="AT9" s="1156"/>
      <c r="AU9" s="1156"/>
      <c r="AV9" s="1156"/>
    </row>
    <row r="10" spans="1:48" ht="70" customHeight="1">
      <c r="A10" s="1"/>
      <c r="B10" s="1155" t="s">
        <v>956</v>
      </c>
      <c r="C10" s="1155"/>
      <c r="D10" s="1155"/>
      <c r="E10" s="1155"/>
      <c r="F10" s="1155"/>
      <c r="G10" s="1155"/>
      <c r="H10" s="1155"/>
      <c r="I10" s="1155"/>
      <c r="J10" s="1155"/>
      <c r="K10" s="1155"/>
      <c r="L10" s="1155"/>
      <c r="M10" s="1155"/>
      <c r="N10" s="1155"/>
      <c r="O10" s="1155"/>
      <c r="P10" s="1"/>
      <c r="X10" s="1"/>
      <c r="AH10" s="281"/>
      <c r="AI10" s="283"/>
      <c r="AJ10" s="283"/>
      <c r="AK10" s="283"/>
      <c r="AL10" s="283"/>
      <c r="AM10" s="283"/>
      <c r="AN10" s="283"/>
      <c r="AO10" s="283"/>
      <c r="AP10" s="283"/>
      <c r="AQ10" s="283"/>
      <c r="AR10" s="283"/>
      <c r="AS10" s="283"/>
      <c r="AT10" s="283"/>
      <c r="AU10" s="283"/>
      <c r="AV10" s="283"/>
    </row>
    <row r="11" spans="1:48" ht="52.25" customHeight="1">
      <c r="A11" s="1"/>
      <c r="B11" s="1156" t="s">
        <v>776</v>
      </c>
      <c r="C11" s="1156"/>
      <c r="D11" s="1156"/>
      <c r="E11" s="1156"/>
      <c r="F11" s="1156"/>
      <c r="G11" s="1156"/>
      <c r="H11" s="1156"/>
      <c r="I11" s="1156"/>
      <c r="J11" s="1156"/>
      <c r="K11" s="1156"/>
      <c r="L11" s="1156"/>
      <c r="M11" s="1156"/>
      <c r="N11" s="1156"/>
      <c r="O11" s="1156"/>
      <c r="P11" s="1"/>
      <c r="X11" s="1"/>
      <c r="AH11" s="281"/>
      <c r="AI11" s="1156" t="str">
        <f>B11</f>
        <v>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v>
      </c>
      <c r="AJ11" s="1156"/>
      <c r="AK11" s="1156"/>
      <c r="AL11" s="1156"/>
      <c r="AM11" s="1156"/>
      <c r="AN11" s="1156"/>
      <c r="AO11" s="1156"/>
      <c r="AP11" s="1156"/>
      <c r="AQ11" s="1156"/>
      <c r="AR11" s="1156"/>
      <c r="AS11" s="1156"/>
      <c r="AT11" s="1156"/>
      <c r="AU11" s="1156"/>
      <c r="AV11" s="1156"/>
    </row>
    <row r="12" spans="1:48" ht="32" customHeight="1">
      <c r="A12" s="1"/>
      <c r="B12" s="1156" t="s">
        <v>777</v>
      </c>
      <c r="C12" s="1156"/>
      <c r="D12" s="1156"/>
      <c r="E12" s="1156"/>
      <c r="F12" s="1156"/>
      <c r="G12" s="1156"/>
      <c r="H12" s="1156"/>
      <c r="I12" s="1156"/>
      <c r="J12" s="1156"/>
      <c r="K12" s="1156"/>
      <c r="L12" s="1156"/>
      <c r="M12" s="1156"/>
      <c r="N12" s="1156"/>
      <c r="O12" s="1156"/>
      <c r="P12" s="1"/>
      <c r="X12" s="1"/>
      <c r="AH12" s="281"/>
      <c r="AI12" s="1156" t="str">
        <f>B12</f>
        <v>４　貴公社理事長又は東京都が必要と認めた場合には、暴力団関係者であるか否かの確認のため、警視庁へ照会がなされることに同意いたします。</v>
      </c>
      <c r="AJ12" s="1156"/>
      <c r="AK12" s="1156"/>
      <c r="AL12" s="1156"/>
      <c r="AM12" s="1156"/>
      <c r="AN12" s="1156"/>
      <c r="AO12" s="1156"/>
      <c r="AP12" s="1156"/>
      <c r="AQ12" s="1156"/>
      <c r="AR12" s="1156"/>
      <c r="AS12" s="1156"/>
      <c r="AT12" s="1156"/>
      <c r="AU12" s="1156"/>
      <c r="AV12" s="1156"/>
    </row>
    <row r="13" spans="1:48" ht="13.25" customHeight="1">
      <c r="A13" s="1"/>
      <c r="C13" s="1158" t="s">
        <v>27</v>
      </c>
      <c r="D13" s="1158"/>
      <c r="E13" s="1158"/>
      <c r="F13" s="1158"/>
      <c r="G13" s="1158"/>
      <c r="H13" s="1158"/>
      <c r="I13" s="1158"/>
      <c r="J13" s="1158"/>
      <c r="K13" s="1158"/>
      <c r="L13" s="1158"/>
      <c r="M13" s="1158"/>
      <c r="N13" s="1158"/>
      <c r="O13" s="1158"/>
      <c r="P13" s="1"/>
      <c r="AH13" s="281"/>
      <c r="AJ13" s="1158" t="str">
        <f>C13</f>
        <v>※　この誓約書における「暴力団関係者」とは、次に掲げる者をいう。</v>
      </c>
      <c r="AK13" s="1158"/>
      <c r="AL13" s="1158"/>
      <c r="AM13" s="1158"/>
      <c r="AN13" s="1158"/>
      <c r="AO13" s="1158"/>
      <c r="AP13" s="1158"/>
      <c r="AQ13" s="1158"/>
      <c r="AR13" s="1158"/>
      <c r="AS13" s="1158"/>
      <c r="AT13" s="1158"/>
      <c r="AU13" s="1158"/>
      <c r="AV13" s="1158"/>
    </row>
    <row r="14" spans="1:48" ht="13.25" customHeight="1">
      <c r="A14" s="1"/>
      <c r="C14" s="1"/>
      <c r="D14" s="1" t="s">
        <v>28</v>
      </c>
      <c r="E14" s="1"/>
      <c r="F14" s="1"/>
      <c r="G14" s="1"/>
      <c r="H14" s="1"/>
      <c r="I14" s="1"/>
      <c r="J14" s="1"/>
      <c r="K14" s="1"/>
      <c r="L14" s="1"/>
      <c r="M14" s="1"/>
      <c r="N14" s="1"/>
      <c r="O14" s="1"/>
      <c r="P14" s="1"/>
      <c r="AH14" s="281"/>
      <c r="AJ14" s="1"/>
      <c r="AK14" s="1" t="str">
        <f>D14</f>
        <v>・暴力団又は暴力団員が実質的に経営を支配する法人等に所属する者</v>
      </c>
      <c r="AL14" s="1"/>
      <c r="AM14" s="1"/>
      <c r="AN14" s="1"/>
      <c r="AO14" s="1"/>
      <c r="AP14" s="1"/>
      <c r="AQ14" s="1"/>
      <c r="AR14" s="1"/>
      <c r="AS14" s="1"/>
      <c r="AT14" s="1"/>
      <c r="AU14" s="1"/>
      <c r="AV14" s="1"/>
    </row>
    <row r="15" spans="1:48" ht="13.25" customHeight="1">
      <c r="A15" s="1"/>
      <c r="C15" s="1"/>
      <c r="D15" s="1" t="s">
        <v>29</v>
      </c>
      <c r="E15" s="1"/>
      <c r="F15" s="1"/>
      <c r="G15" s="1"/>
      <c r="H15" s="1"/>
      <c r="I15" s="1"/>
      <c r="J15" s="1"/>
      <c r="K15" s="1"/>
      <c r="L15" s="1"/>
      <c r="M15" s="1"/>
      <c r="N15" s="1"/>
      <c r="O15" s="1"/>
      <c r="P15" s="1"/>
      <c r="AH15" s="281"/>
      <c r="AJ15" s="1"/>
      <c r="AK15" s="1" t="str">
        <f>D15</f>
        <v>・暴力団又員を雇用している者</v>
      </c>
      <c r="AL15" s="1"/>
      <c r="AM15" s="1"/>
      <c r="AN15" s="1"/>
      <c r="AO15" s="1"/>
      <c r="AP15" s="1"/>
      <c r="AQ15" s="1"/>
      <c r="AR15" s="1"/>
      <c r="AS15" s="1"/>
      <c r="AT15" s="1"/>
      <c r="AU15" s="1"/>
      <c r="AV15" s="1"/>
    </row>
    <row r="16" spans="1:48" ht="13.25" customHeight="1">
      <c r="A16" s="1"/>
      <c r="C16" s="1"/>
      <c r="D16" s="1" t="s">
        <v>30</v>
      </c>
      <c r="E16" s="1"/>
      <c r="F16" s="1"/>
      <c r="G16" s="1"/>
      <c r="H16" s="1"/>
      <c r="I16" s="1"/>
      <c r="J16" s="1"/>
      <c r="K16" s="1"/>
      <c r="L16" s="1"/>
      <c r="M16" s="1"/>
      <c r="N16" s="1"/>
      <c r="O16" s="1"/>
      <c r="P16" s="1"/>
      <c r="AH16" s="281"/>
      <c r="AJ16" s="1"/>
      <c r="AK16" s="1" t="str">
        <f>D16</f>
        <v>・暴力団又は暴力団員を不当に利用していると認められる者</v>
      </c>
      <c r="AL16" s="1"/>
      <c r="AM16" s="1"/>
      <c r="AN16" s="1"/>
      <c r="AO16" s="1"/>
      <c r="AP16" s="1"/>
      <c r="AQ16" s="1"/>
      <c r="AR16" s="1"/>
      <c r="AS16" s="1"/>
      <c r="AT16" s="1"/>
      <c r="AU16" s="1"/>
      <c r="AV16" s="1"/>
    </row>
    <row r="17" spans="1:49" ht="13.25" customHeight="1">
      <c r="A17" s="1"/>
      <c r="C17" s="1"/>
      <c r="D17" s="1" t="s">
        <v>31</v>
      </c>
      <c r="E17" s="1"/>
      <c r="F17" s="1"/>
      <c r="G17" s="1"/>
      <c r="H17" s="1"/>
      <c r="I17" s="1"/>
      <c r="J17" s="1"/>
      <c r="K17" s="1"/>
      <c r="L17" s="1"/>
      <c r="M17" s="1"/>
      <c r="N17" s="1"/>
      <c r="O17" s="1"/>
      <c r="P17" s="1"/>
      <c r="AH17" s="281"/>
      <c r="AJ17" s="1"/>
      <c r="AK17" s="1" t="str">
        <f>D17</f>
        <v>・暴力団の維持、運営に協力し、又は関与していると認められる者</v>
      </c>
      <c r="AL17" s="1"/>
      <c r="AM17" s="1"/>
      <c r="AN17" s="1"/>
      <c r="AO17" s="1"/>
      <c r="AP17" s="1"/>
      <c r="AQ17" s="1"/>
      <c r="AR17" s="1"/>
      <c r="AS17" s="1"/>
      <c r="AT17" s="1"/>
      <c r="AU17" s="1"/>
      <c r="AV17" s="1"/>
      <c r="AW17" s="1"/>
    </row>
    <row r="18" spans="1:49" ht="13.25" customHeight="1">
      <c r="A18" s="1"/>
      <c r="C18" s="1"/>
      <c r="D18" s="1" t="s">
        <v>32</v>
      </c>
      <c r="E18" s="1"/>
      <c r="F18" s="1"/>
      <c r="G18" s="1"/>
      <c r="H18" s="1"/>
      <c r="I18" s="1"/>
      <c r="J18" s="1"/>
      <c r="K18" s="1"/>
      <c r="L18" s="1"/>
      <c r="M18" s="1"/>
      <c r="N18" s="1"/>
      <c r="O18" s="1"/>
      <c r="P18" s="1"/>
      <c r="AH18" s="281"/>
      <c r="AJ18" s="1"/>
      <c r="AK18" s="1" t="str">
        <f>D18</f>
        <v>・暴力団又は暴力団員と社会的に非難されるべき関係を有していると認められる者</v>
      </c>
      <c r="AL18" s="1"/>
      <c r="AM18" s="1"/>
      <c r="AN18" s="1"/>
      <c r="AO18" s="1"/>
      <c r="AP18" s="1"/>
      <c r="AQ18" s="1"/>
      <c r="AR18" s="1"/>
      <c r="AS18" s="1"/>
      <c r="AT18" s="1"/>
      <c r="AU18" s="1"/>
      <c r="AV18" s="1"/>
      <c r="AW18" s="1"/>
    </row>
    <row r="19" spans="1:49" ht="6" customHeight="1">
      <c r="A19" s="1"/>
      <c r="B19" s="284"/>
      <c r="C19" s="284"/>
      <c r="D19" s="284"/>
      <c r="E19" s="284"/>
      <c r="F19" s="284"/>
      <c r="G19" s="284"/>
      <c r="H19" s="284"/>
      <c r="I19" s="284"/>
      <c r="J19" s="284"/>
      <c r="K19" s="284"/>
      <c r="L19" s="284"/>
      <c r="M19" s="284"/>
      <c r="N19" s="284"/>
      <c r="O19" s="284"/>
      <c r="P19" s="284"/>
      <c r="X19" s="217"/>
      <c r="Z19" s="285"/>
      <c r="AH19" s="281"/>
      <c r="AI19" s="284"/>
      <c r="AJ19" s="284"/>
      <c r="AK19" s="284"/>
      <c r="AL19" s="284"/>
      <c r="AM19" s="284"/>
      <c r="AN19" s="284"/>
      <c r="AO19" s="284"/>
      <c r="AP19" s="284"/>
      <c r="AQ19" s="284"/>
      <c r="AR19" s="284"/>
      <c r="AS19" s="284"/>
      <c r="AT19" s="284"/>
      <c r="AU19" s="284"/>
      <c r="AV19" s="284"/>
      <c r="AW19" s="284"/>
    </row>
    <row r="20" spans="1:49" ht="33" customHeight="1">
      <c r="A20" s="1"/>
      <c r="B20" s="1155" t="s">
        <v>778</v>
      </c>
      <c r="C20" s="1155"/>
      <c r="D20" s="1155"/>
      <c r="E20" s="1155"/>
      <c r="F20" s="1155"/>
      <c r="G20" s="1155"/>
      <c r="H20" s="1155"/>
      <c r="I20" s="1155"/>
      <c r="J20" s="1155"/>
      <c r="K20" s="1155"/>
      <c r="L20" s="1155"/>
      <c r="M20" s="1155"/>
      <c r="N20" s="1155"/>
      <c r="O20" s="1155"/>
      <c r="P20" s="286"/>
      <c r="X20" s="1"/>
      <c r="AH20" s="281"/>
      <c r="AI20" s="1157" t="str">
        <f>B20</f>
        <v>５　省エネ型ノンフロン機器普及促進事業助成金交付要綱、その他法令の規程を遵守することを誓約いたします。</v>
      </c>
      <c r="AJ20" s="1157"/>
      <c r="AK20" s="1157"/>
      <c r="AL20" s="1157"/>
      <c r="AM20" s="1157"/>
      <c r="AN20" s="1157"/>
      <c r="AO20" s="1157"/>
      <c r="AP20" s="1157"/>
      <c r="AQ20" s="1157"/>
      <c r="AR20" s="1157"/>
      <c r="AS20" s="1157"/>
      <c r="AT20" s="1157"/>
      <c r="AU20" s="1157"/>
      <c r="AV20" s="1157"/>
      <c r="AW20" s="1157"/>
    </row>
    <row r="21" spans="1:49" ht="10.25" customHeight="1">
      <c r="A21" s="1"/>
      <c r="B21" s="1"/>
      <c r="C21" s="1"/>
      <c r="D21" s="1"/>
      <c r="E21" s="1"/>
      <c r="F21" s="1"/>
      <c r="G21" s="1"/>
      <c r="H21" s="1"/>
      <c r="I21" s="1"/>
      <c r="J21" s="1"/>
      <c r="K21" s="1"/>
      <c r="L21" s="1"/>
      <c r="M21" s="1"/>
      <c r="N21" s="1"/>
      <c r="O21" s="1"/>
      <c r="P21" s="1"/>
      <c r="X21" s="1"/>
      <c r="AH21" s="281"/>
      <c r="AI21" s="1"/>
      <c r="AJ21" s="1"/>
      <c r="AK21" s="1"/>
      <c r="AL21" s="1"/>
      <c r="AM21" s="1"/>
      <c r="AN21" s="1"/>
      <c r="AO21" s="1"/>
      <c r="AP21" s="1"/>
      <c r="AQ21" s="1"/>
      <c r="AR21" s="1"/>
      <c r="AS21" s="1"/>
      <c r="AT21" s="1"/>
      <c r="AU21" s="1"/>
      <c r="AV21" s="1"/>
      <c r="AW21" s="1"/>
    </row>
    <row r="22" spans="1:49" ht="33" customHeight="1">
      <c r="A22" s="1"/>
      <c r="B22" s="1155" t="s">
        <v>779</v>
      </c>
      <c r="C22" s="1155"/>
      <c r="D22" s="1155"/>
      <c r="E22" s="1155"/>
      <c r="F22" s="1155"/>
      <c r="G22" s="1155"/>
      <c r="H22" s="1155"/>
      <c r="I22" s="1155"/>
      <c r="J22" s="1155"/>
      <c r="K22" s="1155"/>
      <c r="L22" s="1155"/>
      <c r="M22" s="1155"/>
      <c r="N22" s="1155"/>
      <c r="O22" s="1155"/>
      <c r="P22" s="1155"/>
      <c r="X22" s="217"/>
      <c r="Z22" s="285"/>
      <c r="AH22" s="281"/>
      <c r="AI22" s="1157" t="str">
        <f>B22</f>
        <v>６　本申請書は、事実に基づき、申請者の不利益にならない範囲において訂正される可能性があることについて同意いたします。</v>
      </c>
      <c r="AJ22" s="1157"/>
      <c r="AK22" s="1157"/>
      <c r="AL22" s="1157"/>
      <c r="AM22" s="1157"/>
      <c r="AN22" s="1157"/>
      <c r="AO22" s="1157"/>
      <c r="AP22" s="1157"/>
      <c r="AQ22" s="1157"/>
      <c r="AR22" s="1157"/>
      <c r="AS22" s="1157"/>
      <c r="AT22" s="1157"/>
      <c r="AU22" s="1157"/>
      <c r="AV22" s="1157"/>
      <c r="AW22" s="1157"/>
    </row>
    <row r="23" spans="1:49" s="124" customFormat="1" ht="5" customHeight="1">
      <c r="A23" s="282"/>
      <c r="B23" s="284"/>
      <c r="C23" s="284"/>
      <c r="D23" s="284"/>
      <c r="E23" s="284"/>
      <c r="F23" s="284"/>
      <c r="G23" s="284"/>
      <c r="H23" s="284"/>
      <c r="I23" s="284"/>
      <c r="J23" s="284"/>
      <c r="K23" s="284"/>
      <c r="L23" s="284"/>
      <c r="M23" s="284"/>
      <c r="N23" s="284"/>
      <c r="O23" s="284"/>
      <c r="P23" s="284"/>
      <c r="X23" s="1"/>
      <c r="AH23" s="287"/>
      <c r="AI23" s="288"/>
      <c r="AJ23" s="288"/>
      <c r="AK23" s="288"/>
      <c r="AL23" s="288"/>
      <c r="AM23" s="288"/>
      <c r="AN23" s="288"/>
      <c r="AO23" s="288"/>
      <c r="AP23" s="288"/>
      <c r="AQ23" s="288"/>
      <c r="AR23" s="288"/>
      <c r="AS23" s="288"/>
      <c r="AT23" s="288"/>
      <c r="AU23" s="288"/>
      <c r="AV23" s="288"/>
      <c r="AW23" s="288"/>
    </row>
    <row r="24" spans="1:49" s="124" customFormat="1" ht="25.25" customHeight="1">
      <c r="A24" s="282"/>
      <c r="B24" s="1157" t="s">
        <v>622</v>
      </c>
      <c r="C24" s="1157"/>
      <c r="D24" s="1157"/>
      <c r="E24" s="1157"/>
      <c r="F24" s="1157"/>
      <c r="G24" s="1157"/>
      <c r="H24" s="1157"/>
      <c r="I24" s="1157"/>
      <c r="J24" s="1157"/>
      <c r="K24" s="1157"/>
      <c r="L24" s="1157"/>
      <c r="M24" s="1157"/>
      <c r="N24" s="1157"/>
      <c r="O24" s="1157"/>
      <c r="P24" s="1157"/>
      <c r="X24" s="1"/>
      <c r="AH24" s="287"/>
      <c r="AI24" s="1157" t="s">
        <v>611</v>
      </c>
      <c r="AJ24" s="1157"/>
      <c r="AK24" s="1157"/>
      <c r="AL24" s="1157"/>
      <c r="AM24" s="1157"/>
      <c r="AN24" s="1157"/>
      <c r="AO24" s="1157"/>
      <c r="AP24" s="1157"/>
      <c r="AQ24" s="1157"/>
      <c r="AR24" s="1157"/>
      <c r="AS24" s="1157"/>
      <c r="AT24" s="1157"/>
      <c r="AU24" s="1157"/>
      <c r="AV24" s="1157"/>
      <c r="AW24" s="1157"/>
    </row>
    <row r="25" spans="1:49" s="124" customFormat="1" ht="5" customHeight="1">
      <c r="A25" s="282"/>
      <c r="B25" s="284"/>
      <c r="C25" s="284"/>
      <c r="D25" s="284"/>
      <c r="E25" s="284"/>
      <c r="F25" s="284"/>
      <c r="G25" s="284"/>
      <c r="H25" s="284"/>
      <c r="I25" s="284"/>
      <c r="J25" s="284"/>
      <c r="K25" s="284"/>
      <c r="L25" s="284"/>
      <c r="M25" s="284"/>
      <c r="N25" s="284"/>
      <c r="O25" s="284"/>
      <c r="P25" s="284"/>
      <c r="X25" s="1"/>
      <c r="AH25" s="287"/>
      <c r="AI25" s="288"/>
      <c r="AJ25" s="288"/>
      <c r="AK25" s="288"/>
      <c r="AL25" s="288"/>
      <c r="AM25" s="288"/>
      <c r="AN25" s="288"/>
      <c r="AO25" s="288"/>
      <c r="AP25" s="288"/>
      <c r="AQ25" s="288"/>
      <c r="AR25" s="288"/>
      <c r="AS25" s="288"/>
      <c r="AT25" s="288"/>
      <c r="AU25" s="288"/>
      <c r="AV25" s="288"/>
      <c r="AW25" s="288"/>
    </row>
    <row r="26" spans="1:49" s="124" customFormat="1" ht="19.25" customHeight="1">
      <c r="A26" s="289"/>
      <c r="B26" s="307" t="s">
        <v>378</v>
      </c>
      <c r="C26" s="1157" t="s">
        <v>33</v>
      </c>
      <c r="D26" s="1157"/>
      <c r="E26" s="1157"/>
      <c r="F26" s="1157"/>
      <c r="G26" s="1157"/>
      <c r="H26" s="1157"/>
      <c r="I26" s="1157"/>
      <c r="J26" s="1157"/>
      <c r="K26" s="1157"/>
      <c r="L26" s="1157"/>
      <c r="M26" s="1157"/>
      <c r="N26" s="1157"/>
      <c r="O26" s="1157"/>
      <c r="P26" s="286"/>
      <c r="Q26" s="289"/>
      <c r="R26" s="289"/>
      <c r="S26" s="289"/>
      <c r="T26" s="289"/>
      <c r="U26" s="289"/>
      <c r="V26" s="289"/>
      <c r="W26" s="289"/>
      <c r="X26" s="290"/>
      <c r="Y26" s="289"/>
      <c r="Z26" s="289"/>
      <c r="AA26" s="289"/>
      <c r="AB26" s="289"/>
      <c r="AC26" s="289"/>
      <c r="AD26" s="289"/>
      <c r="AE26" s="289"/>
      <c r="AF26" s="289"/>
      <c r="AG26" s="289"/>
      <c r="AH26" s="291"/>
      <c r="AI26" s="290" t="s">
        <v>610</v>
      </c>
      <c r="AJ26" s="1159" t="s">
        <v>33</v>
      </c>
      <c r="AK26" s="1159"/>
      <c r="AL26" s="1159"/>
      <c r="AM26" s="1159"/>
      <c r="AN26" s="1159"/>
      <c r="AO26" s="1159"/>
      <c r="AP26" s="1159"/>
      <c r="AQ26" s="1159"/>
      <c r="AR26" s="1159"/>
      <c r="AS26" s="1159"/>
      <c r="AT26" s="1159"/>
      <c r="AU26" s="1159"/>
      <c r="AV26" s="1159"/>
      <c r="AW26" s="289"/>
    </row>
    <row r="27" spans="1:49" ht="3.5" customHeight="1">
      <c r="A27" s="1"/>
      <c r="B27" s="1"/>
      <c r="C27" s="1"/>
      <c r="D27" s="1"/>
      <c r="E27" s="1"/>
      <c r="F27" s="1"/>
      <c r="G27" s="1"/>
      <c r="H27" s="1"/>
      <c r="I27" s="1"/>
      <c r="J27" s="1"/>
      <c r="K27" s="1"/>
      <c r="L27" s="1"/>
      <c r="M27" s="1"/>
      <c r="N27" s="1"/>
      <c r="O27" s="1"/>
      <c r="P27" s="1"/>
      <c r="X27" s="1"/>
      <c r="AH27" s="281"/>
      <c r="AI27" s="282"/>
      <c r="AJ27" s="282"/>
      <c r="AK27" s="282"/>
      <c r="AL27" s="282"/>
      <c r="AM27" s="282"/>
      <c r="AN27" s="282"/>
      <c r="AO27" s="282"/>
      <c r="AP27" s="282"/>
      <c r="AQ27" s="282"/>
      <c r="AR27" s="282"/>
      <c r="AS27" s="282"/>
      <c r="AT27" s="282"/>
      <c r="AU27" s="282"/>
      <c r="AV27" s="1"/>
      <c r="AW27" s="1"/>
    </row>
    <row r="28" spans="1:49" ht="17" customHeight="1">
      <c r="A28" s="1"/>
      <c r="B28" s="1"/>
      <c r="C28" s="216"/>
      <c r="D28" s="292" t="s">
        <v>34</v>
      </c>
      <c r="E28" s="293" t="str">
        <f>IF(基本情報入力シート!$E$6="","",基本情報入力シート!$E$6)</f>
        <v/>
      </c>
      <c r="F28" s="1" t="s">
        <v>35</v>
      </c>
      <c r="G28" s="294" t="str">
        <f>IF(基本情報入力シート!$E$6="","",基本情報入力シート!$E$6)</f>
        <v/>
      </c>
      <c r="H28" s="1" t="s">
        <v>36</v>
      </c>
      <c r="I28" s="295" t="str">
        <f>IF(基本情報入力シート!$E$6="","",基本情報入力シート!$E$6)</f>
        <v/>
      </c>
      <c r="J28" s="1" t="s">
        <v>37</v>
      </c>
      <c r="K28" s="1"/>
      <c r="L28" s="1"/>
      <c r="M28" s="1"/>
      <c r="N28" s="1"/>
      <c r="O28" s="1"/>
      <c r="P28" s="1"/>
      <c r="X28" s="1"/>
      <c r="AH28" s="281"/>
      <c r="AI28" s="282"/>
      <c r="AJ28" s="296"/>
      <c r="AK28" s="1163" t="s">
        <v>439</v>
      </c>
      <c r="AL28" s="1164"/>
      <c r="AM28" s="282" t="s">
        <v>393</v>
      </c>
      <c r="AN28" s="297" t="s">
        <v>440</v>
      </c>
      <c r="AO28" s="282" t="s">
        <v>441</v>
      </c>
      <c r="AP28" s="297" t="s">
        <v>440</v>
      </c>
      <c r="AQ28" s="282" t="s">
        <v>442</v>
      </c>
      <c r="AR28" s="282"/>
      <c r="AS28" s="282"/>
      <c r="AT28" s="282"/>
      <c r="AU28" s="282"/>
      <c r="AV28" s="1"/>
      <c r="AW28" s="1"/>
    </row>
    <row r="29" spans="1:49" ht="4" customHeight="1">
      <c r="A29" s="1"/>
      <c r="B29" s="1"/>
      <c r="C29" s="1"/>
      <c r="D29" s="1"/>
      <c r="E29" s="1"/>
      <c r="F29" s="1"/>
      <c r="G29" s="1"/>
      <c r="H29" s="1"/>
      <c r="I29" s="1"/>
      <c r="J29" s="1"/>
      <c r="K29" s="1"/>
      <c r="L29" s="1"/>
      <c r="M29" s="1"/>
      <c r="N29" s="1"/>
      <c r="O29" s="1"/>
      <c r="P29" s="1"/>
      <c r="X29" s="1"/>
      <c r="AH29" s="281"/>
      <c r="AI29" s="282"/>
      <c r="AJ29" s="282"/>
      <c r="AK29" s="282"/>
      <c r="AL29" s="282"/>
      <c r="AM29" s="282"/>
      <c r="AN29" s="282"/>
      <c r="AO29" s="282"/>
      <c r="AP29" s="282"/>
      <c r="AQ29" s="282"/>
      <c r="AR29" s="282"/>
      <c r="AS29" s="282"/>
      <c r="AT29" s="282"/>
      <c r="AU29" s="282"/>
      <c r="AV29" s="1"/>
      <c r="AW29" s="1"/>
    </row>
    <row r="30" spans="1:49" ht="17.25" customHeight="1">
      <c r="A30" s="1"/>
      <c r="B30" s="1"/>
      <c r="C30" s="1"/>
      <c r="D30" s="1" t="s">
        <v>38</v>
      </c>
      <c r="E30" s="1"/>
      <c r="F30" s="1"/>
      <c r="G30" s="1"/>
      <c r="H30" s="1"/>
      <c r="I30" s="1"/>
      <c r="J30" s="1"/>
      <c r="K30" s="1"/>
      <c r="L30" s="1"/>
      <c r="M30" s="1"/>
      <c r="N30" s="1"/>
      <c r="O30" s="1"/>
      <c r="P30" s="1"/>
      <c r="X30" s="1"/>
      <c r="AH30" s="281"/>
      <c r="AI30" s="282"/>
      <c r="AJ30" s="1"/>
      <c r="AK30" s="282" t="str">
        <f>D30</f>
        <v>住所</v>
      </c>
      <c r="AL30" s="282"/>
      <c r="AM30" s="282"/>
      <c r="AN30" s="282"/>
      <c r="AO30" s="282"/>
      <c r="AP30" s="282"/>
      <c r="AQ30" s="282"/>
      <c r="AR30" s="282"/>
      <c r="AS30" s="282"/>
      <c r="AT30" s="282"/>
      <c r="AU30" s="282"/>
      <c r="AV30" s="1"/>
      <c r="AW30" s="1"/>
    </row>
    <row r="31" spans="1:49" ht="17.25" customHeight="1">
      <c r="A31" s="1"/>
      <c r="B31" s="1"/>
      <c r="C31" s="1"/>
      <c r="D31" s="1"/>
      <c r="E31" s="1165" t="str">
        <f>IF(基本情報入力シート!$E$15="","",基本情報入力シート!$E$15)</f>
        <v/>
      </c>
      <c r="F31" s="1165"/>
      <c r="G31" s="1165"/>
      <c r="H31" s="1165"/>
      <c r="I31" s="1165"/>
      <c r="J31" s="1165"/>
      <c r="K31" s="1165"/>
      <c r="L31" s="1165"/>
      <c r="M31" s="1165"/>
      <c r="N31" s="1165"/>
      <c r="O31" s="1166"/>
      <c r="P31" s="1166"/>
      <c r="X31" s="1"/>
      <c r="AH31" s="281"/>
      <c r="AI31" s="282"/>
      <c r="AJ31" s="282"/>
      <c r="AK31" s="282"/>
      <c r="AL31" s="1165">
        <f>基本情報入力シート!$E$15</f>
        <v>0</v>
      </c>
      <c r="AM31" s="1165"/>
      <c r="AN31" s="1165"/>
      <c r="AO31" s="1165"/>
      <c r="AP31" s="1165"/>
      <c r="AQ31" s="1165"/>
      <c r="AR31" s="1165"/>
      <c r="AS31" s="1165"/>
      <c r="AT31" s="1165"/>
      <c r="AU31" s="1165"/>
      <c r="AV31" s="1166"/>
      <c r="AW31" s="1166"/>
    </row>
    <row r="32" spans="1:49" ht="17.25" customHeight="1">
      <c r="A32" s="1"/>
      <c r="B32" s="1"/>
      <c r="C32" s="1"/>
      <c r="D32" s="1" t="s">
        <v>39</v>
      </c>
      <c r="E32" s="299"/>
      <c r="F32" s="299"/>
      <c r="G32" s="299"/>
      <c r="H32" s="299"/>
      <c r="I32" s="299"/>
      <c r="J32" s="299"/>
      <c r="K32" s="299"/>
      <c r="L32" s="299"/>
      <c r="M32" s="299"/>
      <c r="N32" s="299"/>
      <c r="O32" s="299"/>
      <c r="P32" s="1"/>
      <c r="X32" s="1"/>
      <c r="AH32" s="281"/>
      <c r="AI32" s="282"/>
      <c r="AJ32" s="282"/>
      <c r="AK32" s="282" t="str">
        <f>D32</f>
        <v>名称</v>
      </c>
      <c r="AL32" s="300"/>
      <c r="AM32" s="300"/>
      <c r="AN32" s="300"/>
      <c r="AO32" s="300"/>
      <c r="AP32" s="300"/>
      <c r="AQ32" s="300"/>
      <c r="AR32" s="300"/>
      <c r="AS32" s="300"/>
      <c r="AT32" s="300"/>
      <c r="AU32" s="300"/>
      <c r="AV32" s="300"/>
      <c r="AW32" s="1"/>
    </row>
    <row r="33" spans="1:49" ht="17.25" customHeight="1">
      <c r="A33" s="1"/>
      <c r="B33" s="1"/>
      <c r="C33" s="1"/>
      <c r="D33" s="1"/>
      <c r="E33" s="1165" t="str">
        <f>IF(基本情報入力シート!$E$13="","",基本情報入力シート!$E$13)</f>
        <v/>
      </c>
      <c r="F33" s="1165"/>
      <c r="G33" s="1165"/>
      <c r="H33" s="1165"/>
      <c r="I33" s="1165"/>
      <c r="J33" s="1165"/>
      <c r="K33" s="1165"/>
      <c r="L33" s="1165"/>
      <c r="M33" s="1165"/>
      <c r="N33" s="1165"/>
      <c r="O33" s="1166"/>
      <c r="P33" s="1166"/>
      <c r="X33" s="1"/>
      <c r="AH33" s="281"/>
      <c r="AI33" s="282"/>
      <c r="AJ33" s="282"/>
      <c r="AK33" s="282"/>
      <c r="AL33" s="1165">
        <f>基本情報入力シート!$E$13</f>
        <v>0</v>
      </c>
      <c r="AM33" s="1165"/>
      <c r="AN33" s="1165"/>
      <c r="AO33" s="1165"/>
      <c r="AP33" s="1165"/>
      <c r="AQ33" s="1165"/>
      <c r="AR33" s="1165"/>
      <c r="AS33" s="1165"/>
      <c r="AT33" s="1165"/>
      <c r="AU33" s="1165"/>
      <c r="AV33" s="1166"/>
      <c r="AW33" s="1166"/>
    </row>
    <row r="34" spans="1:49">
      <c r="A34" s="1"/>
      <c r="B34" s="1"/>
      <c r="C34" s="1"/>
      <c r="D34" s="1" t="s">
        <v>40</v>
      </c>
      <c r="E34" s="1"/>
      <c r="F34" s="1"/>
      <c r="G34" s="1"/>
      <c r="H34" s="1"/>
      <c r="I34" s="1"/>
      <c r="J34" s="1"/>
      <c r="K34" s="1"/>
      <c r="L34" s="1"/>
      <c r="M34" s="1" t="s">
        <v>41</v>
      </c>
      <c r="N34" s="1"/>
      <c r="O34" s="1"/>
      <c r="P34" s="1"/>
      <c r="X34" s="1"/>
      <c r="AH34" s="281"/>
      <c r="AI34" s="282"/>
      <c r="AJ34" s="282"/>
      <c r="AK34" s="282" t="str">
        <f>D34</f>
        <v>代表者の職</v>
      </c>
      <c r="AL34" s="282"/>
      <c r="AM34" s="282"/>
      <c r="AN34" s="282"/>
      <c r="AO34" s="282"/>
      <c r="AP34" s="282"/>
      <c r="AQ34" s="282"/>
      <c r="AR34" s="282"/>
      <c r="AS34" s="282"/>
      <c r="AT34" s="282"/>
      <c r="AU34" s="282"/>
      <c r="AV34" s="1"/>
      <c r="AW34" s="1"/>
    </row>
    <row r="35" spans="1:49" ht="19.25" customHeight="1">
      <c r="A35" s="1"/>
      <c r="B35" s="1"/>
      <c r="C35" s="1"/>
      <c r="D35" s="1"/>
      <c r="E35" s="1160" t="str">
        <f>IF(基本情報入力シート!$E$21="","",基本情報入力シート!$E$21)</f>
        <v/>
      </c>
      <c r="F35" s="1160"/>
      <c r="G35" s="1160"/>
      <c r="H35" s="1160"/>
      <c r="I35" s="1160"/>
      <c r="J35" s="1160"/>
      <c r="K35" s="1160"/>
      <c r="L35" s="299"/>
      <c r="M35" s="1160" t="str">
        <f>IF(基本情報入力シート!$E$23="","",基本情報入力シート!$E$23)</f>
        <v/>
      </c>
      <c r="N35" s="1160"/>
      <c r="O35" s="1160"/>
      <c r="P35" s="1160"/>
      <c r="X35" s="1"/>
      <c r="AH35" s="281"/>
      <c r="AI35" s="282"/>
      <c r="AJ35" s="282"/>
      <c r="AK35" s="282"/>
      <c r="AL35" s="1161" t="s">
        <v>438</v>
      </c>
      <c r="AM35" s="1161"/>
      <c r="AN35" s="1161"/>
      <c r="AO35" s="1161"/>
      <c r="AP35" s="1161"/>
      <c r="AQ35" s="302"/>
      <c r="AR35" s="1161" t="s">
        <v>451</v>
      </c>
      <c r="AS35" s="1161"/>
      <c r="AT35" s="1161"/>
      <c r="AU35" s="1161"/>
      <c r="AV35" s="1162"/>
      <c r="AW35" s="1"/>
    </row>
    <row r="36" spans="1:49" ht="2.5" customHeight="1">
      <c r="A36" s="1"/>
      <c r="B36" s="1"/>
      <c r="C36" s="1"/>
      <c r="D36" s="1"/>
      <c r="E36" s="1"/>
      <c r="F36" s="1"/>
      <c r="G36" s="1"/>
      <c r="H36" s="1"/>
      <c r="I36" s="1"/>
      <c r="J36" s="1"/>
      <c r="K36" s="1"/>
      <c r="L36" s="1"/>
      <c r="M36" s="1"/>
      <c r="N36" s="1"/>
      <c r="O36" s="292"/>
      <c r="P36" s="1"/>
      <c r="X36" s="1"/>
      <c r="AH36" s="281"/>
      <c r="AI36" s="282"/>
      <c r="AJ36" s="282"/>
      <c r="AK36" s="282"/>
      <c r="AL36" s="282"/>
      <c r="AM36" s="282"/>
      <c r="AN36" s="282"/>
      <c r="AO36" s="282"/>
      <c r="AP36" s="282"/>
      <c r="AQ36" s="282"/>
      <c r="AR36" s="282"/>
      <c r="AS36" s="282"/>
      <c r="AT36" s="282"/>
      <c r="AU36" s="282"/>
      <c r="AV36" s="292"/>
      <c r="AW36" s="1"/>
    </row>
    <row r="37" spans="1:49" ht="17.399999999999999" customHeight="1">
      <c r="B37" s="303" t="s">
        <v>42</v>
      </c>
      <c r="C37" s="118"/>
      <c r="D37" s="118"/>
      <c r="E37" s="284"/>
      <c r="F37" s="284"/>
      <c r="G37" s="284"/>
      <c r="H37" s="284"/>
      <c r="I37" s="284"/>
      <c r="J37" s="284"/>
      <c r="K37" s="284"/>
      <c r="L37" s="284"/>
      <c r="M37" s="284"/>
      <c r="N37" s="284"/>
      <c r="O37" s="284"/>
      <c r="P37" s="284"/>
      <c r="X37" s="284"/>
      <c r="Y37" s="1"/>
      <c r="AH37" s="304"/>
      <c r="AI37" s="305" t="str">
        <f>B37</f>
        <v>※　法人その他の団体にあっては、主たる事務所の所在地、名称及び代表者の氏名を記入すること。</v>
      </c>
      <c r="AJ37" s="305"/>
      <c r="AK37" s="305"/>
      <c r="AL37" s="306"/>
      <c r="AM37" s="306"/>
      <c r="AN37" s="306"/>
      <c r="AO37" s="306"/>
      <c r="AP37" s="306"/>
      <c r="AQ37" s="306"/>
      <c r="AR37" s="306"/>
      <c r="AS37" s="306"/>
      <c r="AT37" s="306"/>
      <c r="AU37" s="306"/>
      <c r="AV37" s="306"/>
      <c r="AW37" s="306"/>
    </row>
  </sheetData>
  <sheetProtection algorithmName="SHA-512" hashValue="5lsvZMkih4HkeX9anzNOvh7CnJqJW1FhyxKNNUF/dpX/BZDeYiRoXfvctDyJhiH2zLQ/TmpiXKpX3yG9qoIm4A==" saltValue="dPvd7nC/DP90OpO4hQRdXg==" spinCount="100000" sheet="1" objects="1" scenarios="1" selectLockedCells="1"/>
  <mergeCells count="30">
    <mergeCell ref="B10:O10"/>
    <mergeCell ref="AJ26:AV26"/>
    <mergeCell ref="E35:K35"/>
    <mergeCell ref="M35:P35"/>
    <mergeCell ref="AL35:AP35"/>
    <mergeCell ref="AR35:AV35"/>
    <mergeCell ref="AK28:AL28"/>
    <mergeCell ref="E31:P31"/>
    <mergeCell ref="AL31:AW31"/>
    <mergeCell ref="E33:P33"/>
    <mergeCell ref="AL33:AW33"/>
    <mergeCell ref="C26:O26"/>
    <mergeCell ref="AI20:AW20"/>
    <mergeCell ref="B22:P22"/>
    <mergeCell ref="AI22:AW22"/>
    <mergeCell ref="B24:P24"/>
    <mergeCell ref="AI24:AW24"/>
    <mergeCell ref="B11:O11"/>
    <mergeCell ref="AI11:AV11"/>
    <mergeCell ref="B12:O12"/>
    <mergeCell ref="AI12:AV12"/>
    <mergeCell ref="C13:O13"/>
    <mergeCell ref="AJ13:AV13"/>
    <mergeCell ref="B20:O20"/>
    <mergeCell ref="B3:O3"/>
    <mergeCell ref="AI3:AV3"/>
    <mergeCell ref="B4:O4"/>
    <mergeCell ref="AI4:AV4"/>
    <mergeCell ref="B9:O9"/>
    <mergeCell ref="AI9:AV9"/>
  </mergeCells>
  <phoneticPr fontId="11"/>
  <conditionalFormatting sqref="B26">
    <cfRule type="cellIs" dxfId="79" priority="1" operator="equal">
      <formula>"□"</formula>
    </cfRule>
  </conditionalFormatting>
  <conditionalFormatting sqref="E28 G28 I28 E31 E33 E35 M35">
    <cfRule type="cellIs" dxfId="78" priority="11" operator="equal">
      <formula>""</formula>
    </cfRule>
  </conditionalFormatting>
  <dataValidations count="1">
    <dataValidation type="list" allowBlank="1" showInputMessage="1" showErrorMessage="1" sqref="B26" xr:uid="{9979F632-269F-4932-8E8C-39E2C4E7AB6E}">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43</vt:i4>
      </vt:variant>
    </vt:vector>
  </HeadingPairs>
  <TitlesOfParts>
    <vt:vector size="69" baseType="lpstr">
      <vt:lpstr>選択肢</vt:lpstr>
      <vt:lpstr>申請管理情報転記【隠しシート】</vt:lpstr>
      <vt:lpstr>★はじめに</vt:lpstr>
      <vt:lpstr>基本情報入力シート</vt:lpstr>
      <vt:lpstr>【公社書式】助成対象経費内訳</vt:lpstr>
      <vt:lpstr>第1号様式</vt:lpstr>
      <vt:lpstr>第1号様式の１</vt:lpstr>
      <vt:lpstr>第1号様式の２</vt:lpstr>
      <vt:lpstr>第1号様式の３（助成対象事業者）</vt:lpstr>
      <vt:lpstr>第1号様式の３（共同申請者）</vt:lpstr>
      <vt:lpstr>第1号様式の３ (代行者)</vt:lpstr>
      <vt:lpstr>第１号様式の４①(共通) </vt:lpstr>
      <vt:lpstr>第１号様式の４②(共通) </vt:lpstr>
      <vt:lpstr>第１号様式の４③（大企業）</vt:lpstr>
      <vt:lpstr>交付決定以降作成→</vt:lpstr>
      <vt:lpstr>交付決定後入力シート</vt:lpstr>
      <vt:lpstr>第11号様式</vt:lpstr>
      <vt:lpstr>その他→</vt:lpstr>
      <vt:lpstr>第４号様式</vt:lpstr>
      <vt:lpstr>第5号様式</vt:lpstr>
      <vt:lpstr>第7号様式 </vt:lpstr>
      <vt:lpstr>第8号様式 </vt:lpstr>
      <vt:lpstr>第9号様式</vt:lpstr>
      <vt:lpstr>第14号様式</vt:lpstr>
      <vt:lpstr>第16号様式</vt:lpstr>
      <vt:lpstr>【参考】日本標準産業中分類</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【公社書式】助成対象経費内訳!Print_Area</vt:lpstr>
      <vt:lpstr>★はじめに!Print_Area</vt:lpstr>
      <vt:lpstr>基本情報入力シート!Print_Area</vt:lpstr>
      <vt:lpstr>交付決定後入力シート!Print_Area</vt:lpstr>
      <vt:lpstr>第11号様式!Print_Area</vt:lpstr>
      <vt:lpstr>第14号様式!Print_Area</vt:lpstr>
      <vt:lpstr>第16号様式!Print_Area</vt:lpstr>
      <vt:lpstr>第1号様式!Print_Area</vt:lpstr>
      <vt:lpstr>第1号様式の１!Print_Area</vt:lpstr>
      <vt:lpstr>第1号様式の２!Print_Area</vt:lpstr>
      <vt:lpstr>'第1号様式の３ (代行者)'!Print_Area</vt:lpstr>
      <vt:lpstr>'第1号様式の３（共同申請者）'!Print_Area</vt:lpstr>
      <vt:lpstr>'第1号様式の３（助成対象事業者）'!Print_Area</vt:lpstr>
      <vt:lpstr>'第１号様式の４①(共通) '!Print_Area</vt:lpstr>
      <vt:lpstr>'第１号様式の４②(共通) '!Print_Area</vt:lpstr>
      <vt:lpstr>'第１号様式の４③（大企業）'!Print_Area</vt:lpstr>
      <vt:lpstr>第４号様式!Print_Area</vt:lpstr>
      <vt:lpstr>第5号様式!Print_Area</vt:lpstr>
      <vt:lpstr>'第7号様式 '!Print_Area</vt:lpstr>
      <vt:lpstr>'第8号様式 '!Print_Area</vt:lpstr>
      <vt:lpstr>第9号様式!Print_Area</vt:lpstr>
      <vt:lpstr>Ｐ医療・福祉</vt:lpstr>
      <vt:lpstr>Ｑ複合サービス事業</vt:lpstr>
      <vt:lpstr>Ｒサービス業【他に分類されないもの】</vt:lpstr>
      <vt:lpstr>Ｓ公務【他に分類されるものを除く】</vt:lpstr>
      <vt:lpstr>Ｔ分類不能の産業</vt:lpstr>
      <vt:lpstr>ハイパーリンク</vt:lpstr>
      <vt:lpstr>選択肢!大分類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2024-04-24T01:41:30Z</dcterms:created>
  <dcterms:modified xsi:type="dcterms:W3CDTF">2024-08-21T04:10:05Z</dcterms:modified>
</cp:coreProperties>
</file>