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79BB6711-BCF4-4FCB-97CA-2D49F681AB38}" xr6:coauthVersionLast="47" xr6:coauthVersionMax="47" xr10:uidLastSave="{00000000-0000-0000-0000-000000000000}"/>
  <workbookProtection workbookAlgorithmName="SHA-512" workbookHashValue="9XPWC43FaugGLzUV77oLEKngQ3kQAGFlK9jdLljgFLB7n3GS0VF50VEGqKt/niY26idasNAeAJwyUaNGk9z9PQ==" workbookSaltValue="SdoS5WCAPbNwOhpRhSws0A==" workbookSpinCount="100000" lockStructure="1"/>
  <bookViews>
    <workbookView xWindow="28680" yWindow="-120" windowWidth="29040" windowHeight="15720" tabRatio="860" firstSheet="2" activeTab="3" xr2:uid="{00000000-000D-0000-FFFF-FFFF00000000}"/>
  </bookViews>
  <sheets>
    <sheet name="目次" sheetId="2" state="hidden" r:id="rId1"/>
    <sheet name="記入要領" sheetId="6" state="hidden" r:id="rId2"/>
    <sheet name="印刷設定" sheetId="48" r:id="rId3"/>
    <sheet name="入力シート" sheetId="1" r:id="rId4"/>
    <sheet name="第1号様式" sheetId="3" r:id="rId5"/>
    <sheet name="第1号様式の２" sheetId="5" r:id="rId6"/>
    <sheet name="第１号様式の３" sheetId="14" r:id="rId7"/>
    <sheet name="共通様式１" sheetId="39" r:id="rId8"/>
    <sheet name="共通様式１の２" sheetId="40" r:id="rId9"/>
    <sheet name="共通様式１の３" sheetId="41" r:id="rId10"/>
    <sheet name="共通様式２" sheetId="34" r:id="rId11"/>
    <sheet name="共通様式３" sheetId="35" r:id="rId12"/>
    <sheet name="共通様式４" sheetId="44" r:id="rId13"/>
    <sheet name="第４号様式" sheetId="21" r:id="rId14"/>
    <sheet name="第５号様式" sheetId="20" r:id="rId15"/>
    <sheet name="第７号様式" sheetId="29" r:id="rId16"/>
    <sheet name="第７号様式の２" sheetId="28" r:id="rId17"/>
    <sheet name="第９号様式" sheetId="15" r:id="rId18"/>
    <sheet name="第10号様式" sheetId="18" r:id="rId19"/>
    <sheet name="第11号様式" sheetId="19" r:id="rId20"/>
    <sheet name="第13号様式" sheetId="33" r:id="rId21"/>
    <sheet name="第15号様式 " sheetId="49" r:id="rId22"/>
    <sheet name="第18号様式" sheetId="25" r:id="rId23"/>
    <sheet name="第19号様式" sheetId="24" r:id="rId24"/>
    <sheet name="第21号様式" sheetId="23" r:id="rId25"/>
  </sheets>
  <externalReferences>
    <externalReference r:id="rId26"/>
    <externalReference r:id="rId27"/>
  </externalReferences>
  <definedNames>
    <definedName name="_xlnm.Print_Area" localSheetId="7">共通様式１!$B$3:$O$32</definedName>
    <definedName name="_xlnm.Print_Area" localSheetId="8">共通様式１の２!$A$7:$H$191</definedName>
    <definedName name="_xlnm.Print_Area" localSheetId="9">共通様式１の３!$A$2:$Q$21</definedName>
    <definedName name="_xlnm.Print_Area" localSheetId="10">共通様式２!$C$3:$AC$51</definedName>
    <definedName name="_xlnm.Print_Area" localSheetId="11">共通様式３!$C$3:$AC$42</definedName>
    <definedName name="_xlnm.Print_Area" localSheetId="12">共通様式４!$B$9:$O$73</definedName>
    <definedName name="_xlnm.Print_Area" localSheetId="18">第10号様式!$B$3:$W$36</definedName>
    <definedName name="_xlnm.Print_Area" localSheetId="19">第11号様式!$B$3:$W$34</definedName>
    <definedName name="_xlnm.Print_Area" localSheetId="20">第13号様式!$B$3:$W$32</definedName>
    <definedName name="_xlnm.Print_Area" localSheetId="21">'第15号様式 '!$B$3:$W$36</definedName>
    <definedName name="_xlnm.Print_Area" localSheetId="22">第18号様式!$B$3:$W$40</definedName>
    <definedName name="_xlnm.Print_Area" localSheetId="23">第19号様式!$B$3:$W$41</definedName>
    <definedName name="_xlnm.Print_Area" localSheetId="4">第1号様式!$B$3:$W$38</definedName>
    <definedName name="_xlnm.Print_Area" localSheetId="5">第1号様式の２!$B$3:$W$39</definedName>
    <definedName name="_xlnm.Print_Area" localSheetId="6">第１号様式の３!$B$3:$L$30</definedName>
    <definedName name="_xlnm.Print_Area" localSheetId="24">第21号様式!$B$3:$W$38</definedName>
    <definedName name="_xlnm.Print_Area" localSheetId="13">第４号様式!$B$3:$W$35</definedName>
    <definedName name="_xlnm.Print_Area" localSheetId="14">第５号様式!$B$3:$W$38</definedName>
    <definedName name="_xlnm.Print_Area" localSheetId="15">第７号様式!$B$3:$W$38</definedName>
    <definedName name="_xlnm.Print_Area" localSheetId="16">第７号様式の２!$B$3:$L$30</definedName>
    <definedName name="_xlnm.Print_Area" localSheetId="17">第９号様式!$B$3:$W$37</definedName>
    <definedName name="_xlnm.Print_Area" localSheetId="3">入力シート!$A$4:$E$41</definedName>
    <definedName name="大分類" localSheetId="7">[1]選択肢!$A$2:$A$21</definedName>
    <definedName name="大分類" localSheetId="8">[1]選択肢!$A$2:$A$21</definedName>
    <definedName name="大分類" localSheetId="9">[2]選択肢!$A$2:$A$21</definedName>
    <definedName name="大分類">[2]選択肢!$A$2:$A$21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3" l="1"/>
  <c r="P9" i="24"/>
  <c r="P9" i="25"/>
  <c r="R9" i="49"/>
  <c r="P9" i="33"/>
  <c r="P9" i="19"/>
  <c r="P9" i="18"/>
  <c r="P9" i="15"/>
  <c r="Q9" i="29"/>
  <c r="Q9" i="20"/>
  <c r="Q9" i="21"/>
  <c r="H17" i="23"/>
  <c r="B17" i="23"/>
  <c r="H17" i="24"/>
  <c r="B17" i="24"/>
  <c r="H17" i="25"/>
  <c r="B17" i="25"/>
  <c r="C7" i="28"/>
  <c r="C7" i="14"/>
  <c r="Q9" i="3"/>
  <c r="H22" i="3"/>
  <c r="AC30" i="40"/>
  <c r="Y13" i="40"/>
  <c r="Z13" i="40"/>
  <c r="AA13" i="40"/>
  <c r="AB13" i="40"/>
  <c r="AC13" i="40"/>
  <c r="Y14" i="40"/>
  <c r="Z14" i="40"/>
  <c r="AA14" i="40"/>
  <c r="AB14" i="40"/>
  <c r="AC14" i="40"/>
  <c r="Y15" i="40"/>
  <c r="Z15" i="40"/>
  <c r="AA15" i="40"/>
  <c r="AB15" i="40"/>
  <c r="AC15" i="40"/>
  <c r="Y16" i="40"/>
  <c r="Z16" i="40"/>
  <c r="AA16" i="40"/>
  <c r="AB16" i="40"/>
  <c r="AC16" i="40"/>
  <c r="Y17" i="40"/>
  <c r="Z17" i="40"/>
  <c r="AA17" i="40"/>
  <c r="AB17" i="40"/>
  <c r="AC17" i="40"/>
  <c r="Y18" i="40"/>
  <c r="Z18" i="40"/>
  <c r="AA18" i="40"/>
  <c r="AB18" i="40"/>
  <c r="AC18" i="40"/>
  <c r="Y19" i="40"/>
  <c r="Z19" i="40"/>
  <c r="AA19" i="40"/>
  <c r="AB19" i="40"/>
  <c r="AC19" i="40"/>
  <c r="Y20" i="40"/>
  <c r="Z20" i="40"/>
  <c r="AA20" i="40"/>
  <c r="AB20" i="40"/>
  <c r="AC20" i="40"/>
  <c r="Z21" i="40"/>
  <c r="AA21" i="40"/>
  <c r="AB21" i="40"/>
  <c r="AC21" i="40"/>
  <c r="Y22" i="40"/>
  <c r="Z22" i="40"/>
  <c r="AA22" i="40"/>
  <c r="AB22" i="40"/>
  <c r="AC22" i="40"/>
  <c r="Y23" i="40"/>
  <c r="Z23" i="40"/>
  <c r="AA23" i="40"/>
  <c r="AB23" i="40"/>
  <c r="AC23" i="40"/>
  <c r="Y24" i="40"/>
  <c r="Z24" i="40"/>
  <c r="AA24" i="40"/>
  <c r="AB24" i="40"/>
  <c r="AC24" i="40"/>
  <c r="Y25" i="40"/>
  <c r="Z25" i="40"/>
  <c r="AA25" i="40"/>
  <c r="AB25" i="40"/>
  <c r="AC25" i="40"/>
  <c r="Y26" i="40"/>
  <c r="Z26" i="40"/>
  <c r="AA26" i="40"/>
  <c r="AB26" i="40"/>
  <c r="AC26" i="40"/>
  <c r="Y27" i="40"/>
  <c r="Z27" i="40"/>
  <c r="AA27" i="40"/>
  <c r="AB27" i="40"/>
  <c r="AC27" i="40"/>
  <c r="Y28" i="40"/>
  <c r="Z28" i="40"/>
  <c r="AA28" i="40"/>
  <c r="AB28" i="40"/>
  <c r="AC28" i="40"/>
  <c r="Y29" i="40"/>
  <c r="Z29" i="40"/>
  <c r="AA29" i="40"/>
  <c r="AB29" i="40"/>
  <c r="AC29" i="40"/>
  <c r="Y30" i="40"/>
  <c r="Z30" i="40"/>
  <c r="AA30" i="40"/>
  <c r="AB30" i="40"/>
  <c r="AC12" i="40"/>
  <c r="AB12" i="40"/>
  <c r="AA12" i="40"/>
  <c r="Z12" i="40"/>
  <c r="Y12" i="40"/>
  <c r="M13" i="39" l="1"/>
  <c r="M14" i="39"/>
  <c r="M15" i="39"/>
  <c r="M16" i="39"/>
  <c r="M17" i="39"/>
  <c r="M18" i="39"/>
  <c r="M19" i="39"/>
  <c r="M20" i="39"/>
  <c r="M21" i="39"/>
  <c r="J21" i="39"/>
  <c r="J13" i="39"/>
  <c r="J14" i="39"/>
  <c r="J15" i="39"/>
  <c r="J16" i="39"/>
  <c r="J17" i="39"/>
  <c r="J18" i="39"/>
  <c r="J19" i="39"/>
  <c r="J20" i="39"/>
  <c r="G13" i="39"/>
  <c r="G14" i="39"/>
  <c r="G15" i="39"/>
  <c r="G16" i="39"/>
  <c r="G17" i="39"/>
  <c r="G18" i="39"/>
  <c r="G19" i="39"/>
  <c r="G20" i="39"/>
  <c r="G21" i="39"/>
  <c r="P12" i="3" l="1"/>
  <c r="G19" i="40" l="1"/>
  <c r="G17" i="40"/>
  <c r="G191" i="40"/>
  <c r="G154" i="40"/>
  <c r="G43" i="40"/>
  <c r="Y21" i="40" s="1"/>
  <c r="V38" i="3"/>
  <c r="N68" i="44" l="1"/>
  <c r="N57" i="44"/>
  <c r="O68" i="44"/>
  <c r="O69" i="44"/>
  <c r="O67" i="44"/>
  <c r="I18" i="41" l="1"/>
  <c r="M18" i="41"/>
  <c r="E18" i="41"/>
  <c r="E25" i="5" l="1"/>
  <c r="Q13" i="49" l="1"/>
  <c r="Q12" i="49"/>
  <c r="P11" i="49"/>
  <c r="P10" i="49"/>
  <c r="E36" i="49"/>
  <c r="E35" i="49"/>
  <c r="E34" i="49"/>
  <c r="E33" i="49"/>
  <c r="E32" i="49"/>
  <c r="F31" i="49"/>
  <c r="J20" i="49"/>
  <c r="J19" i="49"/>
  <c r="B17" i="49"/>
  <c r="H17" i="49"/>
  <c r="G12" i="40" l="1"/>
  <c r="N10" i="19" l="1"/>
  <c r="C6" i="28"/>
  <c r="H19" i="21"/>
  <c r="B19" i="21"/>
  <c r="H19" i="20"/>
  <c r="B19" i="20"/>
  <c r="H19" i="29"/>
  <c r="B19" i="29"/>
  <c r="H19" i="15"/>
  <c r="B19" i="15"/>
  <c r="H18" i="18"/>
  <c r="B18" i="18"/>
  <c r="H17" i="19"/>
  <c r="B17" i="19"/>
  <c r="H17" i="33"/>
  <c r="B17" i="33"/>
  <c r="J21" i="23" l="1"/>
  <c r="J20" i="23"/>
  <c r="J21" i="25"/>
  <c r="J20" i="25"/>
  <c r="J21" i="33"/>
  <c r="J20" i="33"/>
  <c r="J21" i="19"/>
  <c r="J20" i="19"/>
  <c r="J22" i="18" l="1"/>
  <c r="J21" i="18"/>
  <c r="J23" i="15" l="1"/>
  <c r="J22" i="15"/>
  <c r="H23" i="29"/>
  <c r="H23" i="20"/>
  <c r="C8" i="28"/>
  <c r="H22" i="29"/>
  <c r="E30" i="3"/>
  <c r="E31" i="21"/>
  <c r="E34" i="20"/>
  <c r="E34" i="29"/>
  <c r="E34" i="15"/>
  <c r="E33" i="18"/>
  <c r="E31" i="19"/>
  <c r="E29" i="33"/>
  <c r="E37" i="25"/>
  <c r="E38" i="24"/>
  <c r="E35" i="23"/>
  <c r="O11" i="29" l="1"/>
  <c r="R3" i="3" l="1"/>
  <c r="E21" i="5"/>
  <c r="I3" i="14"/>
  <c r="H24" i="21" l="1"/>
  <c r="H23" i="21"/>
  <c r="O13" i="23"/>
  <c r="N58" i="44"/>
  <c r="E34" i="23" l="1"/>
  <c r="F33" i="23"/>
  <c r="E37" i="24"/>
  <c r="F36" i="24"/>
  <c r="E36" i="25"/>
  <c r="F35" i="25"/>
  <c r="E28" i="33"/>
  <c r="F27" i="33"/>
  <c r="E30" i="19"/>
  <c r="F29" i="19"/>
  <c r="E32" i="18"/>
  <c r="F31" i="18"/>
  <c r="E33" i="15"/>
  <c r="F32" i="15"/>
  <c r="E33" i="29"/>
  <c r="F32" i="29"/>
  <c r="E33" i="20"/>
  <c r="F32" i="20"/>
  <c r="E30" i="21"/>
  <c r="F29" i="21"/>
  <c r="E29" i="3"/>
  <c r="F28" i="3"/>
  <c r="E38" i="23" l="1"/>
  <c r="E37" i="23"/>
  <c r="E36" i="23"/>
  <c r="E41" i="24"/>
  <c r="E40" i="24"/>
  <c r="E39" i="24"/>
  <c r="E40" i="25"/>
  <c r="E39" i="25"/>
  <c r="E38" i="25"/>
  <c r="E32" i="33" l="1"/>
  <c r="E31" i="33"/>
  <c r="E30" i="33"/>
  <c r="E34" i="19"/>
  <c r="E33" i="19"/>
  <c r="E32" i="19"/>
  <c r="E36" i="18"/>
  <c r="E35" i="18"/>
  <c r="E34" i="18"/>
  <c r="E37" i="15"/>
  <c r="E36" i="15"/>
  <c r="E35" i="15"/>
  <c r="O12" i="23"/>
  <c r="N11" i="23"/>
  <c r="N10" i="23"/>
  <c r="O13" i="24"/>
  <c r="O12" i="24"/>
  <c r="N11" i="24"/>
  <c r="N10" i="24"/>
  <c r="O13" i="25"/>
  <c r="O12" i="25"/>
  <c r="N11" i="25"/>
  <c r="N10" i="25"/>
  <c r="O13" i="33"/>
  <c r="O12" i="33"/>
  <c r="N11" i="33"/>
  <c r="N10" i="33"/>
  <c r="O13" i="19"/>
  <c r="O12" i="19"/>
  <c r="N11" i="19"/>
  <c r="O13" i="18"/>
  <c r="O12" i="18"/>
  <c r="N11" i="18"/>
  <c r="N10" i="18"/>
  <c r="O13" i="15"/>
  <c r="O12" i="15"/>
  <c r="N11" i="15"/>
  <c r="N10" i="15"/>
  <c r="O10" i="29"/>
  <c r="P13" i="29"/>
  <c r="P12" i="29"/>
  <c r="P13" i="20"/>
  <c r="P12" i="20"/>
  <c r="O11" i="20"/>
  <c r="O10" i="20"/>
  <c r="E37" i="29" l="1"/>
  <c r="E36" i="29"/>
  <c r="E35" i="29"/>
  <c r="E37" i="20"/>
  <c r="E36" i="20"/>
  <c r="E35" i="20"/>
  <c r="H22" i="20"/>
  <c r="E34" i="21"/>
  <c r="E33" i="21"/>
  <c r="E32" i="21"/>
  <c r="E33" i="3"/>
  <c r="E32" i="3"/>
  <c r="E31" i="3"/>
  <c r="H22" i="21"/>
  <c r="P13" i="21"/>
  <c r="P12" i="21"/>
  <c r="O11" i="21"/>
  <c r="O10" i="21"/>
  <c r="E8" i="41"/>
  <c r="C8" i="14"/>
  <c r="C6" i="14"/>
  <c r="E29" i="5" l="1"/>
  <c r="E23" i="5"/>
  <c r="P13" i="3"/>
  <c r="O11" i="3"/>
  <c r="O10" i="3"/>
  <c r="H23" i="3"/>
  <c r="H21" i="3"/>
  <c r="B37" i="3"/>
  <c r="B36" i="3"/>
  <c r="D44" i="44" l="1"/>
  <c r="G189" i="40" l="1"/>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90" i="40" s="1"/>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53" i="40" s="1"/>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80" i="40" l="1"/>
  <c r="G79" i="40"/>
  <c r="G117" i="40"/>
  <c r="G116" i="40"/>
  <c r="O12" i="40" s="1"/>
  <c r="T12" i="40" s="1"/>
  <c r="N23" i="40"/>
  <c r="S23" i="40" s="1"/>
  <c r="M70" i="44"/>
  <c r="L70" i="44"/>
  <c r="K70" i="44"/>
  <c r="J70" i="44"/>
  <c r="I70" i="44"/>
  <c r="H70" i="44"/>
  <c r="G70" i="44"/>
  <c r="F70" i="44"/>
  <c r="E70" i="44"/>
  <c r="D70" i="44"/>
  <c r="N69" i="44"/>
  <c r="N67" i="44"/>
  <c r="H48" i="44" s="1"/>
  <c r="N56" i="44"/>
  <c r="M44" i="44"/>
  <c r="L44" i="44"/>
  <c r="K44" i="44"/>
  <c r="J44" i="44"/>
  <c r="I44" i="44"/>
  <c r="H44" i="44"/>
  <c r="G44" i="44"/>
  <c r="F44" i="44"/>
  <c r="E44" i="44"/>
  <c r="O36" i="44"/>
  <c r="N36" i="44"/>
  <c r="M25" i="44"/>
  <c r="L25" i="44"/>
  <c r="K25" i="44"/>
  <c r="J25" i="44"/>
  <c r="I25" i="44"/>
  <c r="H25" i="44"/>
  <c r="G25" i="44"/>
  <c r="F25" i="44"/>
  <c r="E25" i="44"/>
  <c r="D25" i="44"/>
  <c r="D26" i="44" s="1"/>
  <c r="N18" i="44"/>
  <c r="G41" i="40"/>
  <c r="G40" i="40"/>
  <c r="G39" i="40"/>
  <c r="G38" i="40"/>
  <c r="G37" i="40"/>
  <c r="G36" i="40"/>
  <c r="G35" i="40"/>
  <c r="G34" i="40"/>
  <c r="G33" i="40"/>
  <c r="G32" i="40"/>
  <c r="G31" i="40"/>
  <c r="Q30" i="40"/>
  <c r="V30" i="40" s="1"/>
  <c r="P30" i="40"/>
  <c r="U30" i="40" s="1"/>
  <c r="O30" i="40"/>
  <c r="T30" i="40" s="1"/>
  <c r="N30" i="40"/>
  <c r="S30" i="40" s="1"/>
  <c r="M30" i="40"/>
  <c r="R30" i="40" s="1"/>
  <c r="G30" i="40"/>
  <c r="Q29" i="40"/>
  <c r="V29" i="40" s="1"/>
  <c r="P29" i="40"/>
  <c r="U29" i="40" s="1"/>
  <c r="O29" i="40"/>
  <c r="T29" i="40" s="1"/>
  <c r="N29" i="40"/>
  <c r="S29" i="40" s="1"/>
  <c r="M29" i="40"/>
  <c r="R29" i="40" s="1"/>
  <c r="G29" i="40"/>
  <c r="Q28" i="40"/>
  <c r="V28" i="40" s="1"/>
  <c r="P28" i="40"/>
  <c r="U28" i="40" s="1"/>
  <c r="O28" i="40"/>
  <c r="T28" i="40" s="1"/>
  <c r="N28" i="40"/>
  <c r="S28" i="40" s="1"/>
  <c r="M28" i="40"/>
  <c r="R28" i="40" s="1"/>
  <c r="G28" i="40"/>
  <c r="Q27" i="40"/>
  <c r="V27" i="40" s="1"/>
  <c r="P27" i="40"/>
  <c r="U27" i="40" s="1"/>
  <c r="O27" i="40"/>
  <c r="T27" i="40" s="1"/>
  <c r="N27" i="40"/>
  <c r="S27" i="40" s="1"/>
  <c r="M27" i="40"/>
  <c r="R27" i="40" s="1"/>
  <c r="G27" i="40"/>
  <c r="Q26" i="40"/>
  <c r="V26" i="40" s="1"/>
  <c r="P26" i="40"/>
  <c r="U26" i="40" s="1"/>
  <c r="O26" i="40"/>
  <c r="T26" i="40" s="1"/>
  <c r="N26" i="40"/>
  <c r="S26" i="40" s="1"/>
  <c r="M26" i="40"/>
  <c r="R26" i="40" s="1"/>
  <c r="G26" i="40"/>
  <c r="Q25" i="40"/>
  <c r="V25" i="40" s="1"/>
  <c r="P25" i="40"/>
  <c r="U25" i="40" s="1"/>
  <c r="O25" i="40"/>
  <c r="T25" i="40" s="1"/>
  <c r="N25" i="40"/>
  <c r="S25" i="40" s="1"/>
  <c r="M25" i="40"/>
  <c r="R25" i="40" s="1"/>
  <c r="G25" i="40"/>
  <c r="Q24" i="40"/>
  <c r="V24" i="40" s="1"/>
  <c r="P24" i="40"/>
  <c r="U24" i="40" s="1"/>
  <c r="O24" i="40"/>
  <c r="T24" i="40" s="1"/>
  <c r="N24" i="40"/>
  <c r="S24" i="40" s="1"/>
  <c r="M24" i="40"/>
  <c r="R24" i="40" s="1"/>
  <c r="G24" i="40"/>
  <c r="Q23" i="40"/>
  <c r="V23" i="40" s="1"/>
  <c r="P23" i="40"/>
  <c r="U23" i="40" s="1"/>
  <c r="O23" i="40"/>
  <c r="T23" i="40" s="1"/>
  <c r="G23" i="40"/>
  <c r="Q22" i="40"/>
  <c r="V22" i="40" s="1"/>
  <c r="P22" i="40"/>
  <c r="U22" i="40" s="1"/>
  <c r="O22" i="40"/>
  <c r="T22" i="40" s="1"/>
  <c r="N22" i="40"/>
  <c r="S22" i="40" s="1"/>
  <c r="M22" i="40"/>
  <c r="R22" i="40" s="1"/>
  <c r="G22" i="40"/>
  <c r="Q21" i="40"/>
  <c r="V21" i="40" s="1"/>
  <c r="P21" i="40"/>
  <c r="U21" i="40" s="1"/>
  <c r="O21" i="40"/>
  <c r="T21" i="40" s="1"/>
  <c r="N21" i="40"/>
  <c r="S21" i="40" s="1"/>
  <c r="G21" i="40"/>
  <c r="Q20" i="40"/>
  <c r="V20" i="40" s="1"/>
  <c r="P20" i="40"/>
  <c r="U20" i="40" s="1"/>
  <c r="O20" i="40"/>
  <c r="T20" i="40" s="1"/>
  <c r="N20" i="40"/>
  <c r="S20" i="40" s="1"/>
  <c r="M20" i="40"/>
  <c r="R20" i="40" s="1"/>
  <c r="G20" i="40"/>
  <c r="Q19" i="40"/>
  <c r="V19" i="40" s="1"/>
  <c r="P19" i="40"/>
  <c r="U19" i="40" s="1"/>
  <c r="O19" i="40"/>
  <c r="T19" i="40" s="1"/>
  <c r="N19" i="40"/>
  <c r="S19" i="40" s="1"/>
  <c r="M19" i="40"/>
  <c r="R19" i="40" s="1"/>
  <c r="Q18" i="40"/>
  <c r="V18" i="40" s="1"/>
  <c r="P18" i="40"/>
  <c r="U18" i="40" s="1"/>
  <c r="O18" i="40"/>
  <c r="T18" i="40" s="1"/>
  <c r="N18" i="40"/>
  <c r="S18" i="40" s="1"/>
  <c r="M18" i="40"/>
  <c r="R18" i="40" s="1"/>
  <c r="G18" i="40"/>
  <c r="Q17" i="40"/>
  <c r="V17" i="40" s="1"/>
  <c r="P17" i="40"/>
  <c r="U17" i="40" s="1"/>
  <c r="O17" i="40"/>
  <c r="T17" i="40" s="1"/>
  <c r="N17" i="40"/>
  <c r="S17" i="40" s="1"/>
  <c r="M17" i="40"/>
  <c r="R17" i="40" s="1"/>
  <c r="Q16" i="40"/>
  <c r="V16" i="40" s="1"/>
  <c r="P16" i="40"/>
  <c r="U16" i="40" s="1"/>
  <c r="O16" i="40"/>
  <c r="T16" i="40" s="1"/>
  <c r="N16" i="40"/>
  <c r="S16" i="40" s="1"/>
  <c r="M16" i="40"/>
  <c r="R16" i="40" s="1"/>
  <c r="G16" i="40"/>
  <c r="G42" i="40" s="1"/>
  <c r="M12" i="40" s="1"/>
  <c r="Q15" i="40"/>
  <c r="V15" i="40" s="1"/>
  <c r="P15" i="40"/>
  <c r="U15" i="40" s="1"/>
  <c r="O15" i="40"/>
  <c r="T15" i="40" s="1"/>
  <c r="N15" i="40"/>
  <c r="S15" i="40" s="1"/>
  <c r="M15" i="40"/>
  <c r="R15" i="40" s="1"/>
  <c r="G15" i="40"/>
  <c r="Q14" i="40"/>
  <c r="V14" i="40" s="1"/>
  <c r="P14" i="40"/>
  <c r="U14" i="40" s="1"/>
  <c r="O14" i="40"/>
  <c r="T14" i="40" s="1"/>
  <c r="N14" i="40"/>
  <c r="S14" i="40" s="1"/>
  <c r="M14" i="40"/>
  <c r="R14" i="40" s="1"/>
  <c r="G14" i="40"/>
  <c r="Q13" i="40"/>
  <c r="V13" i="40" s="1"/>
  <c r="P13" i="40"/>
  <c r="U13" i="40" s="1"/>
  <c r="O13" i="40"/>
  <c r="T13" i="40" s="1"/>
  <c r="N13" i="40"/>
  <c r="S13" i="40" s="1"/>
  <c r="M13" i="40"/>
  <c r="R13" i="40" s="1"/>
  <c r="G13" i="40"/>
  <c r="Q12" i="40"/>
  <c r="V12" i="40" s="1"/>
  <c r="P12" i="40"/>
  <c r="U12" i="40" s="1"/>
  <c r="N12" i="40"/>
  <c r="S12" i="40" s="1"/>
  <c r="M21" i="40"/>
  <c r="R21" i="40" s="1"/>
  <c r="L25" i="39"/>
  <c r="W12" i="40" l="1"/>
  <c r="J12" i="39"/>
  <c r="X18" i="40"/>
  <c r="X28" i="40"/>
  <c r="AD12" i="40"/>
  <c r="X17" i="40"/>
  <c r="X30" i="40"/>
  <c r="X16" i="40"/>
  <c r="X22" i="40"/>
  <c r="X13" i="40"/>
  <c r="X25" i="40"/>
  <c r="X29" i="40"/>
  <c r="X15" i="40"/>
  <c r="X19" i="40"/>
  <c r="X14" i="40"/>
  <c r="X26" i="40"/>
  <c r="X21" i="40"/>
  <c r="X20" i="40"/>
  <c r="X24" i="40"/>
  <c r="X27" i="40"/>
  <c r="R12" i="40"/>
  <c r="X12" i="40" s="1"/>
  <c r="M12" i="39" s="1"/>
  <c r="M22" i="39" s="1"/>
  <c r="I26" i="39" s="1"/>
  <c r="M23" i="40"/>
  <c r="N25" i="44"/>
  <c r="O44" i="44"/>
  <c r="D45" i="44"/>
  <c r="N44" i="44" s="1"/>
  <c r="W18" i="40"/>
  <c r="W19" i="40"/>
  <c r="W21" i="40"/>
  <c r="W27" i="40"/>
  <c r="W14" i="40"/>
  <c r="AD27" i="40"/>
  <c r="AD29" i="40"/>
  <c r="AD25" i="40"/>
  <c r="AD17" i="40"/>
  <c r="AD18" i="40"/>
  <c r="AD26" i="40"/>
  <c r="W13" i="40"/>
  <c r="W15" i="40"/>
  <c r="AD15" i="40"/>
  <c r="W24" i="40"/>
  <c r="W28" i="40"/>
  <c r="W30" i="40"/>
  <c r="W17" i="40"/>
  <c r="AD20" i="40"/>
  <c r="W26" i="40"/>
  <c r="W29" i="40"/>
  <c r="AD14" i="40"/>
  <c r="AD13" i="40"/>
  <c r="W16" i="40"/>
  <c r="AD16" i="40"/>
  <c r="AD22" i="40"/>
  <c r="W25" i="40"/>
  <c r="AD28" i="40"/>
  <c r="W20" i="40"/>
  <c r="W22" i="40"/>
  <c r="AD19" i="40"/>
  <c r="AD21" i="40"/>
  <c r="AD24" i="40"/>
  <c r="AD30" i="40"/>
  <c r="AE12" i="40" l="1"/>
  <c r="G12" i="39" s="1"/>
  <c r="G22" i="39" s="1"/>
  <c r="B26" i="39" s="1"/>
  <c r="J22" i="39"/>
  <c r="F26" i="39" s="1"/>
  <c r="H24" i="3" s="1"/>
  <c r="L26" i="39"/>
  <c r="AD23" i="40"/>
  <c r="W23" i="40"/>
  <c r="R23" i="40"/>
  <c r="X23" i="40" s="1"/>
  <c r="H10" i="44"/>
  <c r="AE29" i="40"/>
  <c r="AE19" i="40"/>
  <c r="AE13" i="40"/>
  <c r="AE18" i="40"/>
  <c r="AE26" i="40"/>
  <c r="AE20" i="40"/>
  <c r="AE14" i="40"/>
  <c r="AE28" i="40"/>
  <c r="AE27" i="40"/>
  <c r="AE22" i="40"/>
  <c r="AE21" i="40"/>
  <c r="AE30" i="40"/>
  <c r="AE24" i="40"/>
  <c r="AE25" i="40"/>
  <c r="AE17" i="40"/>
  <c r="AE15" i="40"/>
  <c r="AE16" i="40"/>
  <c r="AE23" i="40" l="1"/>
  <c r="F31" i="39"/>
  <c r="J31" i="39" s="1"/>
  <c r="H25" i="3"/>
</calcChain>
</file>

<file path=xl/sharedStrings.xml><?xml version="1.0" encoding="utf-8"?>
<sst xmlns="http://schemas.openxmlformats.org/spreadsheetml/2006/main" count="1781" uniqueCount="720">
  <si>
    <t>省エネ型ＶＯＣ排出削減設備導入促進事業</t>
    <rPh sb="0" eb="1">
      <t>ショウ</t>
    </rPh>
    <rPh sb="3" eb="4">
      <t>ガタ</t>
    </rPh>
    <rPh sb="7" eb="9">
      <t>ハイシュツ</t>
    </rPh>
    <rPh sb="9" eb="11">
      <t>サクゲン</t>
    </rPh>
    <rPh sb="11" eb="13">
      <t>セツビ</t>
    </rPh>
    <rPh sb="13" eb="15">
      <t>ドウニュウ</t>
    </rPh>
    <rPh sb="15" eb="17">
      <t>ソクシン</t>
    </rPh>
    <rPh sb="17" eb="19">
      <t>ジギョウ</t>
    </rPh>
    <phoneticPr fontId="7"/>
  </si>
  <si>
    <t>記載要領</t>
    <rPh sb="0" eb="4">
      <t>キサイヨウリョウ</t>
    </rPh>
    <phoneticPr fontId="4"/>
  </si>
  <si>
    <t>基本情報入力シート</t>
  </si>
  <si>
    <t>（会社規模判断シート）</t>
    <rPh sb="1" eb="3">
      <t>カイシャ</t>
    </rPh>
    <rPh sb="3" eb="5">
      <t>キボ</t>
    </rPh>
    <rPh sb="5" eb="7">
      <t>ハンダン</t>
    </rPh>
    <phoneticPr fontId="4"/>
  </si>
  <si>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11"/>
  </si>
  <si>
    <r>
      <t>１．</t>
    </r>
    <r>
      <rPr>
        <b/>
        <sz val="12"/>
        <color indexed="8"/>
        <rFont val="ＭＳ Ｐ明朝"/>
        <family val="1"/>
        <charset val="128"/>
      </rPr>
      <t>入力の流れ</t>
    </r>
    <rPh sb="2" eb="4">
      <t>ニュウリョク</t>
    </rPh>
    <rPh sb="5" eb="6">
      <t>ナガ</t>
    </rPh>
    <phoneticPr fontId="11"/>
  </si>
  <si>
    <r>
      <rPr>
        <sz val="12"/>
        <color indexed="8"/>
        <rFont val="ＭＳ Ｐ明朝"/>
        <family val="1"/>
        <charset val="128"/>
      </rPr>
      <t>シートの列んでいる順番に入力していく</t>
    </r>
    <rPh sb="4" eb="5">
      <t>ナラ</t>
    </rPh>
    <rPh sb="9" eb="11">
      <t>ジュンバン</t>
    </rPh>
    <rPh sb="12" eb="14">
      <t>ニュウリョク</t>
    </rPh>
    <phoneticPr fontId="11"/>
  </si>
  <si>
    <t>２．入力の手順</t>
    <rPh sb="2" eb="4">
      <t>ニュウリョク</t>
    </rPh>
    <rPh sb="5" eb="7">
      <t>テ</t>
    </rPh>
    <phoneticPr fontId="11"/>
  </si>
  <si>
    <r>
      <t>（１）</t>
    </r>
    <r>
      <rPr>
        <b/>
        <sz val="11"/>
        <color indexed="8"/>
        <rFont val="ＭＳ Ｐ明朝"/>
        <family val="1"/>
        <charset val="128"/>
      </rPr>
      <t>「基本情報」入力シートへの入力</t>
    </r>
    <rPh sb="9" eb="11">
      <t>ニュウリョク</t>
    </rPh>
    <rPh sb="16" eb="18">
      <t>ニュウリョク</t>
    </rPh>
    <phoneticPr fontId="11"/>
  </si>
  <si>
    <t>　「基本情報」入力シートに、入力可能な情報を入力してください。</t>
    <phoneticPr fontId="11"/>
  </si>
  <si>
    <t>　（重複する入力等の省力化ができます。）</t>
    <rPh sb="2" eb="4">
      <t>チョウフク</t>
    </rPh>
    <rPh sb="6" eb="8">
      <t>ニュウリョク</t>
    </rPh>
    <rPh sb="8" eb="9">
      <t>ナド</t>
    </rPh>
    <rPh sb="10" eb="12">
      <t>ショウリョク</t>
    </rPh>
    <rPh sb="12" eb="13">
      <t>カ</t>
    </rPh>
    <phoneticPr fontId="11"/>
  </si>
  <si>
    <t>セルの色が黄色い部分に入力してください。　</t>
    <rPh sb="3" eb="4">
      <t>イロ</t>
    </rPh>
    <rPh sb="5" eb="7">
      <t>キイロ</t>
    </rPh>
    <rPh sb="11" eb="13">
      <t>ニュウリョク</t>
    </rPh>
    <phoneticPr fontId="11"/>
  </si>
  <si>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11"/>
  </si>
  <si>
    <t>セルの色がピンク色の部分は、プルダウンリストから選択してください。</t>
    <rPh sb="3" eb="4">
      <t>イロ</t>
    </rPh>
    <rPh sb="8" eb="9">
      <t>イロ</t>
    </rPh>
    <rPh sb="10" eb="12">
      <t>ブブン</t>
    </rPh>
    <rPh sb="24" eb="26">
      <t>センタク</t>
    </rPh>
    <phoneticPr fontId="11"/>
  </si>
  <si>
    <r>
      <t>セルが</t>
    </r>
    <r>
      <rPr>
        <sz val="12"/>
        <color indexed="8"/>
        <rFont val="ＭＳ Ｐ明朝"/>
        <family val="1"/>
        <charset val="128"/>
      </rPr>
      <t>着色されていない部分は、全て保護が掛かっていますので、入力はできません。</t>
    </r>
    <phoneticPr fontId="11"/>
  </si>
  <si>
    <t>（２）個別様式への入力</t>
    <rPh sb="3" eb="5">
      <t>コベツ</t>
    </rPh>
    <rPh sb="5" eb="7">
      <t>ヨウシキ</t>
    </rPh>
    <rPh sb="9" eb="11">
      <t>ニュウリョク</t>
    </rPh>
    <phoneticPr fontId="11"/>
  </si>
  <si>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1"/>
  </si>
  <si>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11"/>
  </si>
  <si>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11"/>
  </si>
  <si>
    <t>１．申請する各様式の印刷について</t>
    <rPh sb="2" eb="4">
      <t>シンセイ</t>
    </rPh>
    <rPh sb="6" eb="7">
      <t>カク</t>
    </rPh>
    <rPh sb="7" eb="9">
      <t>ヨウシキ</t>
    </rPh>
    <rPh sb="10" eb="12">
      <t>インサツ</t>
    </rPh>
    <phoneticPr fontId="11"/>
  </si>
  <si>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11"/>
  </si>
  <si>
    <t>２．設定方法</t>
    <rPh sb="2" eb="4">
      <t>セッテイ</t>
    </rPh>
    <rPh sb="4" eb="6">
      <t>ホウホウ</t>
    </rPh>
    <phoneticPr fontId="11"/>
  </si>
  <si>
    <t>※本ファイルは、セルの色を印刷しないよう設定しています。</t>
    <rPh sb="1" eb="2">
      <t>ホン</t>
    </rPh>
    <rPh sb="11" eb="12">
      <t>イロ</t>
    </rPh>
    <rPh sb="13" eb="15">
      <t>インサツ</t>
    </rPh>
    <rPh sb="20" eb="22">
      <t>セッテイ</t>
    </rPh>
    <phoneticPr fontId="11"/>
  </si>
  <si>
    <t>　もし、設定が解除されておりましたら、下記の手順を基に設定してください。</t>
    <rPh sb="19" eb="21">
      <t>カキ</t>
    </rPh>
    <rPh sb="22" eb="24">
      <t>テジュン</t>
    </rPh>
    <rPh sb="25" eb="26">
      <t>モト</t>
    </rPh>
    <rPh sb="27" eb="29">
      <t>セッテイ</t>
    </rPh>
    <phoneticPr fontId="11"/>
  </si>
  <si>
    <t>【印刷設定の手順】</t>
    <rPh sb="1" eb="3">
      <t>インサツ</t>
    </rPh>
    <rPh sb="3" eb="5">
      <t>セッテイ</t>
    </rPh>
    <rPh sb="6" eb="8">
      <t>テジュン</t>
    </rPh>
    <phoneticPr fontId="11"/>
  </si>
  <si>
    <t>①「ファイル」メニューの「ページ設定」を実行し、「ページ設定」ダイアログボックスを表示する。</t>
    <phoneticPr fontId="11"/>
  </si>
  <si>
    <t>②「シート」タブをクリックして「白黒印刷」チェックボックスをオンにする。</t>
    <phoneticPr fontId="11"/>
  </si>
  <si>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11"/>
  </si>
  <si>
    <t>公益財団法人東京都環境公社</t>
    <rPh sb="0" eb="2">
      <t>コウエキ</t>
    </rPh>
    <phoneticPr fontId="11"/>
  </si>
  <si>
    <t>　理事長　殿</t>
    <phoneticPr fontId="11"/>
  </si>
  <si>
    <t>（補助対象事業者）</t>
  </si>
  <si>
    <t>氏名又は名称</t>
    <rPh sb="2" eb="3">
      <t>マタ</t>
    </rPh>
    <rPh sb="4" eb="6">
      <t>メイショウ</t>
    </rPh>
    <phoneticPr fontId="11"/>
  </si>
  <si>
    <t>代表者氏名</t>
    <rPh sb="0" eb="3">
      <t>ダイヒョウシャ</t>
    </rPh>
    <rPh sb="3" eb="5">
      <t>シメイ</t>
    </rPh>
    <phoneticPr fontId="11"/>
  </si>
  <si>
    <t>補助金交付申請書</t>
    <rPh sb="2" eb="3">
      <t>キン</t>
    </rPh>
    <rPh sb="3" eb="5">
      <t>コウフ</t>
    </rPh>
    <rPh sb="5" eb="8">
      <t>シンセイショ</t>
    </rPh>
    <phoneticPr fontId="11"/>
  </si>
  <si>
    <t>補助対象経費</t>
    <rPh sb="2" eb="4">
      <t>タイショウ</t>
    </rPh>
    <rPh sb="4" eb="6">
      <t>ケイヒ</t>
    </rPh>
    <phoneticPr fontId="11"/>
  </si>
  <si>
    <t>円</t>
  </si>
  <si>
    <t>補助金交付申請額</t>
  </si>
  <si>
    <t>住　　所：</t>
    <rPh sb="0" eb="1">
      <t>ジュウ</t>
    </rPh>
    <rPh sb="3" eb="4">
      <t>ショ</t>
    </rPh>
    <phoneticPr fontId="11"/>
  </si>
  <si>
    <t>電話番号：</t>
    <phoneticPr fontId="11"/>
  </si>
  <si>
    <t>携帯電話：</t>
    <phoneticPr fontId="11"/>
  </si>
  <si>
    <t>E-mail：</t>
    <phoneticPr fontId="11"/>
  </si>
  <si>
    <t>住所又は所在地</t>
    <rPh sb="2" eb="3">
      <t>マタ</t>
    </rPh>
    <rPh sb="4" eb="7">
      <t>ショザイチ</t>
    </rPh>
    <phoneticPr fontId="4"/>
  </si>
  <si>
    <t>事業の名称</t>
  </si>
  <si>
    <t>事業所の名称</t>
  </si>
  <si>
    <t>事業所の所在地</t>
  </si>
  <si>
    <t>〒</t>
    <phoneticPr fontId="4"/>
  </si>
  <si>
    <t>補助対象事業の名称</t>
    <rPh sb="0" eb="2">
      <t>ホジョ</t>
    </rPh>
    <rPh sb="2" eb="4">
      <t>タイショウ</t>
    </rPh>
    <phoneticPr fontId="4"/>
  </si>
  <si>
    <t>申請者</t>
    <rPh sb="0" eb="3">
      <t>シンセイシャ</t>
    </rPh>
    <phoneticPr fontId="4"/>
  </si>
  <si>
    <t>名称</t>
    <rPh sb="0" eb="2">
      <t>メイショウ</t>
    </rPh>
    <phoneticPr fontId="4"/>
  </si>
  <si>
    <t>フリガナ</t>
  </si>
  <si>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</si>
  <si>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</si>
  <si>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</si>
  <si>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</si>
  <si>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</si>
  <si>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</si>
  <si>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担当者</t>
    <rPh sb="0" eb="3">
      <t>タントウシャ</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</si>
  <si>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</si>
  <si>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</si>
  <si>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</si>
  <si>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</si>
  <si>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</si>
  <si>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</si>
  <si>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</si>
  <si>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誓　　約　　書</t>
    <rPh sb="0" eb="1">
      <t>チカイ</t>
    </rPh>
    <rPh sb="3" eb="4">
      <t>ヤク</t>
    </rPh>
    <rPh sb="6" eb="7">
      <t>ショ</t>
    </rPh>
    <phoneticPr fontId="1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</si>
  <si>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</si>
  <si>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</si>
  <si>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</si>
  <si>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</si>
  <si>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</si>
  <si>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</si>
  <si>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</si>
  <si>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</si>
  <si>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11"/>
  </si>
  <si>
    <t>設置事業所の名称</t>
    <rPh sb="0" eb="2">
      <t>セッチ</t>
    </rPh>
    <phoneticPr fontId="7"/>
  </si>
  <si>
    <t>設置事業所の所在地</t>
    <rPh sb="0" eb="2">
      <t>セッチ</t>
    </rPh>
    <phoneticPr fontId="7"/>
  </si>
  <si>
    <t>工事開始予定日：</t>
    <rPh sb="0" eb="2">
      <t>コウジ</t>
    </rPh>
    <rPh sb="2" eb="4">
      <t>カイシ</t>
    </rPh>
    <rPh sb="4" eb="7">
      <t>ヨテイビ</t>
    </rPh>
    <phoneticPr fontId="7"/>
  </si>
  <si>
    <t>工事の完了予定日：</t>
    <rPh sb="0" eb="2">
      <t>コウジ</t>
    </rPh>
    <rPh sb="5" eb="7">
      <t>ヨテイ</t>
    </rPh>
    <phoneticPr fontId="11"/>
  </si>
  <si>
    <t>数量</t>
    <rPh sb="0" eb="2">
      <t>スウリョウ</t>
    </rPh>
    <phoneticPr fontId="7"/>
  </si>
  <si>
    <t>式</t>
    <rPh sb="0" eb="1">
      <t>シキ</t>
    </rPh>
    <phoneticPr fontId="7"/>
  </si>
  <si>
    <t>２.導入設備の概要</t>
    <rPh sb="1" eb="3">
      <t>ドウニュウ</t>
    </rPh>
    <rPh sb="3" eb="5">
      <t>セツビ</t>
    </rPh>
    <rPh sb="6" eb="8">
      <t>ガイヨウ</t>
    </rPh>
    <phoneticPr fontId="7"/>
  </si>
  <si>
    <t>のとおり</t>
    <phoneticPr fontId="7"/>
  </si>
  <si>
    <t>３.関連法令に関する事項</t>
    <rPh sb="2" eb="4">
      <t>カンレン</t>
    </rPh>
    <rPh sb="4" eb="6">
      <t>ホウレイ</t>
    </rPh>
    <rPh sb="7" eb="8">
      <t>カン</t>
    </rPh>
    <rPh sb="10" eb="12">
      <t>ジコウ</t>
    </rPh>
    <phoneticPr fontId="11"/>
  </si>
  <si>
    <t>法令種類</t>
    <rPh sb="0" eb="2">
      <t>ホウレイ</t>
    </rPh>
    <rPh sb="2" eb="4">
      <t>シュルイ</t>
    </rPh>
    <phoneticPr fontId="7"/>
  </si>
  <si>
    <t>対応状況</t>
    <rPh sb="0" eb="2">
      <t>タイオウ</t>
    </rPh>
    <rPh sb="2" eb="4">
      <t>ジョウキョウ</t>
    </rPh>
    <phoneticPr fontId="7"/>
  </si>
  <si>
    <t>建築基準法等用地関連法令</t>
    <rPh sb="0" eb="2">
      <t>ケンチク</t>
    </rPh>
    <rPh sb="2" eb="5">
      <t>キジュンホウ</t>
    </rPh>
    <rPh sb="5" eb="6">
      <t>トウ</t>
    </rPh>
    <rPh sb="6" eb="7">
      <t>ヨウ</t>
    </rPh>
    <rPh sb="8" eb="10">
      <t>カンレン</t>
    </rPh>
    <rPh sb="10" eb="12">
      <t>ホウレイ</t>
    </rPh>
    <phoneticPr fontId="7"/>
  </si>
  <si>
    <t>その他関連法令（　　　　　　　　　　　　　　　　　　　　　）</t>
    <rPh sb="2" eb="3">
      <t>タ</t>
    </rPh>
    <rPh sb="3" eb="5">
      <t>カンレン</t>
    </rPh>
    <rPh sb="5" eb="7">
      <t>ホウレイ</t>
    </rPh>
    <phoneticPr fontId="7"/>
  </si>
  <si>
    <t>４.備考</t>
    <rPh sb="2" eb="4">
      <t>ビコウ</t>
    </rPh>
    <phoneticPr fontId="7"/>
  </si>
  <si>
    <t>事業実施計画書</t>
    <rPh sb="0" eb="2">
      <t>ジギョウ</t>
    </rPh>
    <rPh sb="2" eb="4">
      <t>ジッシ</t>
    </rPh>
    <rPh sb="4" eb="7">
      <t>ケイカクショ</t>
    </rPh>
    <phoneticPr fontId="4"/>
  </si>
  <si>
    <t>年</t>
    <rPh sb="0" eb="1">
      <t>ネン</t>
    </rPh>
    <phoneticPr fontId="4"/>
  </si>
  <si>
    <t>月</t>
    <rPh sb="0" eb="1">
      <t>ガツ</t>
    </rPh>
    <phoneticPr fontId="4"/>
  </si>
  <si>
    <t>付</t>
    <rPh sb="0" eb="1">
      <t>ツ</t>
    </rPh>
    <phoneticPr fontId="4"/>
  </si>
  <si>
    <t>交付決定番号</t>
    <rPh sb="0" eb="2">
      <t>コウフ</t>
    </rPh>
    <rPh sb="2" eb="4">
      <t>ケッテイ</t>
    </rPh>
    <rPh sb="4" eb="6">
      <t>バンゴウ</t>
    </rPh>
    <phoneticPr fontId="4"/>
  </si>
  <si>
    <t>日</t>
    <rPh sb="0" eb="1">
      <t>ニチ</t>
    </rPh>
    <phoneticPr fontId="4"/>
  </si>
  <si>
    <t>事業者情報の変更届出書</t>
    <rPh sb="0" eb="2">
      <t>ジギョウ</t>
    </rPh>
    <rPh sb="2" eb="3">
      <t>シャ</t>
    </rPh>
    <rPh sb="3" eb="5">
      <t>ジョウホウ</t>
    </rPh>
    <rPh sb="6" eb="8">
      <t>ヘンコウ</t>
    </rPh>
    <rPh sb="8" eb="10">
      <t>トドケデ</t>
    </rPh>
    <rPh sb="10" eb="11">
      <t>ショ</t>
    </rPh>
    <phoneticPr fontId="11"/>
  </si>
  <si>
    <t>（交付決定番号）</t>
    <rPh sb="1" eb="3">
      <t>コウフ</t>
    </rPh>
    <rPh sb="3" eb="5">
      <t>ケッテイ</t>
    </rPh>
    <rPh sb="5" eb="7">
      <t>バンゴウ</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</si>
  <si>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</si>
  <si>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</si>
  <si>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</si>
  <si>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（該当のものに○）</t>
    <rPh sb="1" eb="3">
      <t>ガイトウ</t>
    </rPh>
    <phoneticPr fontId="4"/>
  </si>
  <si>
    <t>（変更事項のみ記載）</t>
    <rPh sb="1" eb="3">
      <t>ヘンコウ</t>
    </rPh>
    <rPh sb="3" eb="5">
      <t>ジコウ</t>
    </rPh>
    <rPh sb="7" eb="9">
      <t>キサイ</t>
    </rPh>
    <phoneticPr fontId="4"/>
  </si>
  <si>
    <t>工事遅延等報告書</t>
    <rPh sb="0" eb="2">
      <t>コウジ</t>
    </rPh>
    <rPh sb="2" eb="4">
      <t>チエン</t>
    </rPh>
    <rPh sb="4" eb="5">
      <t>トウ</t>
    </rPh>
    <rPh sb="5" eb="8">
      <t>ホウコクショ</t>
    </rPh>
    <phoneticPr fontId="11"/>
  </si>
  <si>
    <t>遅延等の内容及び原因</t>
    <rPh sb="0" eb="2">
      <t>チエン</t>
    </rPh>
    <rPh sb="2" eb="3">
      <t>トウ</t>
    </rPh>
    <rPh sb="4" eb="6">
      <t>ナイヨウ</t>
    </rPh>
    <rPh sb="6" eb="7">
      <t>オヨ</t>
    </rPh>
    <rPh sb="8" eb="10">
      <t>ゲンイン</t>
    </rPh>
    <phoneticPr fontId="11"/>
  </si>
  <si>
    <t>遅延等に対する措置</t>
    <rPh sb="0" eb="2">
      <t>チエン</t>
    </rPh>
    <rPh sb="2" eb="3">
      <t>トウ</t>
    </rPh>
    <rPh sb="4" eb="5">
      <t>タイ</t>
    </rPh>
    <rPh sb="7" eb="9">
      <t>ソチ</t>
    </rPh>
    <phoneticPr fontId="4"/>
  </si>
  <si>
    <t>中止（廃止）の理由</t>
    <rPh sb="0" eb="2">
      <t>チュウシ</t>
    </rPh>
    <rPh sb="3" eb="5">
      <t>ハイシ</t>
    </rPh>
    <rPh sb="7" eb="9">
      <t>リユウ</t>
    </rPh>
    <phoneticPr fontId="11"/>
  </si>
  <si>
    <t>中止（廃止）による影響</t>
    <rPh sb="0" eb="2">
      <t>チュウシ</t>
    </rPh>
    <rPh sb="3" eb="5">
      <t>ハイシ</t>
    </rPh>
    <rPh sb="9" eb="11">
      <t>エイキョウ</t>
    </rPh>
    <phoneticPr fontId="4"/>
  </si>
  <si>
    <t>月</t>
    <rPh sb="0" eb="1">
      <t>ゲツ</t>
    </rPh>
    <phoneticPr fontId="4"/>
  </si>
  <si>
    <t>補助事業中止（廃止）申請書</t>
    <rPh sb="0" eb="2">
      <t>ホジョ</t>
    </rPh>
    <rPh sb="2" eb="4">
      <t>ジギョウ</t>
    </rPh>
    <rPh sb="4" eb="6">
      <t>チュウシ</t>
    </rPh>
    <rPh sb="7" eb="9">
      <t>ハイシ</t>
    </rPh>
    <rPh sb="10" eb="12">
      <t>シンセイ</t>
    </rPh>
    <rPh sb="12" eb="13">
      <t>ショ</t>
    </rPh>
    <phoneticPr fontId="11"/>
  </si>
  <si>
    <t>補助事業承継承認申請書</t>
    <rPh sb="0" eb="2">
      <t>ホジョ</t>
    </rPh>
    <rPh sb="2" eb="4">
      <t>ジギョウ</t>
    </rPh>
    <rPh sb="4" eb="6">
      <t>ショウケイ</t>
    </rPh>
    <rPh sb="6" eb="8">
      <t>ショウニン</t>
    </rPh>
    <rPh sb="8" eb="10">
      <t>シンセイ</t>
    </rPh>
    <rPh sb="10" eb="11">
      <t>ショ</t>
    </rPh>
    <phoneticPr fontId="11"/>
  </si>
  <si>
    <t>承継の理由</t>
    <phoneticPr fontId="4"/>
  </si>
  <si>
    <t>事業承継の根拠資料</t>
    <phoneticPr fontId="4"/>
  </si>
  <si>
    <t>事業を承継する者</t>
    <rPh sb="0" eb="2">
      <t>ジギョウ</t>
    </rPh>
    <rPh sb="3" eb="5">
      <t>ショウケイ</t>
    </rPh>
    <rPh sb="7" eb="8">
      <t>モノ</t>
    </rPh>
    <phoneticPr fontId="4"/>
  </si>
  <si>
    <t>補助金交付申請撤回届出書</t>
    <rPh sb="2" eb="3">
      <t>キン</t>
    </rPh>
    <rPh sb="3" eb="5">
      <t>コウフ</t>
    </rPh>
    <rPh sb="5" eb="7">
      <t>シンセイ</t>
    </rPh>
    <rPh sb="7" eb="9">
      <t>テッカイ</t>
    </rPh>
    <rPh sb="9" eb="12">
      <t>トドケデショ</t>
    </rPh>
    <phoneticPr fontId="11"/>
  </si>
  <si>
    <t>交付申請年月日</t>
    <rPh sb="0" eb="2">
      <t>コウフ</t>
    </rPh>
    <rPh sb="2" eb="4">
      <t>シンセイ</t>
    </rPh>
    <rPh sb="4" eb="7">
      <t>ネンガッピ</t>
    </rPh>
    <phoneticPr fontId="4"/>
  </si>
  <si>
    <t>撤回の理由</t>
    <rPh sb="0" eb="2">
      <t>テッカイ</t>
    </rPh>
    <rPh sb="3" eb="5">
      <t>リユウ</t>
    </rPh>
    <phoneticPr fontId="4"/>
  </si>
  <si>
    <t>使用場所</t>
    <rPh sb="0" eb="2">
      <t>シヨウ</t>
    </rPh>
    <rPh sb="2" eb="4">
      <t>バショ</t>
    </rPh>
    <phoneticPr fontId="29"/>
  </si>
  <si>
    <t>処分の条件※</t>
    <rPh sb="0" eb="2">
      <t>ショブン</t>
    </rPh>
    <rPh sb="3" eb="5">
      <t>ジョウケン</t>
    </rPh>
    <phoneticPr fontId="29"/>
  </si>
  <si>
    <t>取得財産等処分承認申請書</t>
    <rPh sb="0" eb="2">
      <t>シュトク</t>
    </rPh>
    <rPh sb="2" eb="4">
      <t>ザイサン</t>
    </rPh>
    <rPh sb="4" eb="5">
      <t>トウ</t>
    </rPh>
    <rPh sb="5" eb="7">
      <t>ショブン</t>
    </rPh>
    <rPh sb="7" eb="9">
      <t>ショウニン</t>
    </rPh>
    <rPh sb="9" eb="11">
      <t>シンセイ</t>
    </rPh>
    <rPh sb="11" eb="12">
      <t>ショ</t>
    </rPh>
    <phoneticPr fontId="11"/>
  </si>
  <si>
    <t>処分しようとする取得財産等</t>
    <rPh sb="0" eb="2">
      <t>ショブン</t>
    </rPh>
    <rPh sb="8" eb="10">
      <t>シュトク</t>
    </rPh>
    <rPh sb="10" eb="12">
      <t>ザイサン</t>
    </rPh>
    <rPh sb="12" eb="13">
      <t>トウ</t>
    </rPh>
    <phoneticPr fontId="11"/>
  </si>
  <si>
    <t>記</t>
    <rPh sb="0" eb="1">
      <t>キ</t>
    </rPh>
    <phoneticPr fontId="4"/>
  </si>
  <si>
    <t>所有者変更承認申請書</t>
    <rPh sb="0" eb="3">
      <t>ショユウシャ</t>
    </rPh>
    <rPh sb="3" eb="5">
      <t>ヘンコウ</t>
    </rPh>
    <rPh sb="5" eb="7">
      <t>ショウニン</t>
    </rPh>
    <rPh sb="7" eb="9">
      <t>シンセイ</t>
    </rPh>
    <rPh sb="9" eb="10">
      <t>ショ</t>
    </rPh>
    <phoneticPr fontId="11"/>
  </si>
  <si>
    <t>変更後</t>
  </si>
  <si>
    <t>補助事業者住所</t>
    <rPh sb="0" eb="2">
      <t>ホジョ</t>
    </rPh>
    <rPh sb="2" eb="4">
      <t>ジギョウ</t>
    </rPh>
    <rPh sb="4" eb="5">
      <t>シャ</t>
    </rPh>
    <rPh sb="5" eb="7">
      <t>ジュウショ</t>
    </rPh>
    <phoneticPr fontId="4"/>
  </si>
  <si>
    <t>補助事業者名</t>
    <rPh sb="0" eb="2">
      <t>ホジョ</t>
    </rPh>
    <rPh sb="2" eb="4">
      <t>ジギョウ</t>
    </rPh>
    <rPh sb="4" eb="5">
      <t>シャ</t>
    </rPh>
    <rPh sb="5" eb="6">
      <t>メイ</t>
    </rPh>
    <phoneticPr fontId="4"/>
  </si>
  <si>
    <t>変更前</t>
    <rPh sb="2" eb="3">
      <t>マエ</t>
    </rPh>
    <phoneticPr fontId="4"/>
  </si>
  <si>
    <t>変更理由</t>
    <rPh sb="0" eb="2">
      <t>ヘンコウ</t>
    </rPh>
    <rPh sb="2" eb="4">
      <t>リユウ</t>
    </rPh>
    <phoneticPr fontId="4"/>
  </si>
  <si>
    <t>変更年月日</t>
    <rPh sb="0" eb="2">
      <t>ヘンコウ</t>
    </rPh>
    <rPh sb="2" eb="5">
      <t>ネンガッピ</t>
    </rPh>
    <phoneticPr fontId="4"/>
  </si>
  <si>
    <t>承諾します</t>
    <rPh sb="0" eb="2">
      <t>ショウダク</t>
    </rPh>
    <phoneticPr fontId="4"/>
  </si>
  <si>
    <t>（注）変更後の現在事項全部証明書又は履歴事項全部証明書の写し（発行後３ヵ月以内のもの）を提出してください。</t>
  </si>
  <si>
    <t>補助金返還報告書</t>
    <rPh sb="0" eb="2">
      <t>ホジョ</t>
    </rPh>
    <rPh sb="3" eb="5">
      <t>ヘンカン</t>
    </rPh>
    <rPh sb="5" eb="7">
      <t>ホウコク</t>
    </rPh>
    <rPh sb="7" eb="8">
      <t>ショ</t>
    </rPh>
    <phoneticPr fontId="11"/>
  </si>
  <si>
    <t>添付資料</t>
    <rPh sb="0" eb="2">
      <t>テンプ</t>
    </rPh>
    <rPh sb="2" eb="4">
      <t>シリョウ</t>
    </rPh>
    <phoneticPr fontId="29"/>
  </si>
  <si>
    <t>返還を請求された
年月日及び金額</t>
    <rPh sb="0" eb="2">
      <t>ヘンカン</t>
    </rPh>
    <rPh sb="3" eb="5">
      <t>セイキュウ</t>
    </rPh>
    <rPh sb="9" eb="12">
      <t>ネンガッピ</t>
    </rPh>
    <rPh sb="12" eb="13">
      <t>オヨ</t>
    </rPh>
    <rPh sb="14" eb="16">
      <t>キンガク</t>
    </rPh>
    <phoneticPr fontId="4"/>
  </si>
  <si>
    <t>金</t>
    <rPh sb="0" eb="1">
      <t>キン</t>
    </rPh>
    <phoneticPr fontId="4"/>
  </si>
  <si>
    <t>円</t>
    <rPh sb="0" eb="1">
      <t>エン</t>
    </rPh>
    <phoneticPr fontId="4"/>
  </si>
  <si>
    <t>（１）返還金</t>
    <rPh sb="3" eb="6">
      <t>ヘンカンキン</t>
    </rPh>
    <phoneticPr fontId="29"/>
  </si>
  <si>
    <t>（２）加算金</t>
    <rPh sb="3" eb="6">
      <t>カサンキン</t>
    </rPh>
    <phoneticPr fontId="29"/>
  </si>
  <si>
    <t>（３）延滞金</t>
    <rPh sb="3" eb="6">
      <t>エンタイキン</t>
    </rPh>
    <phoneticPr fontId="29"/>
  </si>
  <si>
    <t>・加算金及び延滞金の算出根拠資料</t>
    <phoneticPr fontId="4"/>
  </si>
  <si>
    <t>日</t>
    <rPh sb="0" eb="1">
      <t>ニチ</t>
    </rPh>
    <phoneticPr fontId="11"/>
  </si>
  <si>
    <t>事業の名称</t>
    <rPh sb="0" eb="2">
      <t>ジギョウ</t>
    </rPh>
    <rPh sb="3" eb="5">
      <t>メイショウ</t>
    </rPh>
    <phoneticPr fontId="11"/>
  </si>
  <si>
    <t>交付請求額</t>
    <rPh sb="0" eb="2">
      <t>コウフ</t>
    </rPh>
    <rPh sb="2" eb="4">
      <t>セイキュウ</t>
    </rPh>
    <rPh sb="4" eb="5">
      <t>ガク</t>
    </rPh>
    <phoneticPr fontId="11"/>
  </si>
  <si>
    <t>金</t>
    <rPh sb="0" eb="1">
      <t>キン</t>
    </rPh>
    <phoneticPr fontId="11"/>
  </si>
  <si>
    <t>円</t>
    <rPh sb="0" eb="1">
      <t>エン</t>
    </rPh>
    <phoneticPr fontId="11"/>
  </si>
  <si>
    <t>金融機関名</t>
    <rPh sb="0" eb="2">
      <t>キンユウ</t>
    </rPh>
    <rPh sb="2" eb="4">
      <t>キカン</t>
    </rPh>
    <rPh sb="4" eb="5">
      <t>メイ</t>
    </rPh>
    <phoneticPr fontId="11"/>
  </si>
  <si>
    <t>支店名</t>
    <rPh sb="0" eb="2">
      <t>シテン</t>
    </rPh>
    <rPh sb="2" eb="3">
      <t>ナ</t>
    </rPh>
    <phoneticPr fontId="11"/>
  </si>
  <si>
    <t>口座種別</t>
    <rPh sb="0" eb="2">
      <t>コウザ</t>
    </rPh>
    <rPh sb="2" eb="4">
      <t>シュベツ</t>
    </rPh>
    <phoneticPr fontId="11"/>
  </si>
  <si>
    <t>←口座種別をプルダウンメニューより選択</t>
    <rPh sb="1" eb="3">
      <t>コウザ</t>
    </rPh>
    <rPh sb="3" eb="5">
      <t>シュベツ</t>
    </rPh>
    <rPh sb="17" eb="19">
      <t>センタク</t>
    </rPh>
    <phoneticPr fontId="11"/>
  </si>
  <si>
    <t>口座番号</t>
    <rPh sb="0" eb="2">
      <t>コウザ</t>
    </rPh>
    <rPh sb="2" eb="4">
      <t>バンゴウ</t>
    </rPh>
    <phoneticPr fontId="11"/>
  </si>
  <si>
    <t>←左詰めで、口座番号を記入</t>
    <rPh sb="1" eb="2">
      <t>ヒダリ</t>
    </rPh>
    <rPh sb="2" eb="3">
      <t>ヅ</t>
    </rPh>
    <rPh sb="6" eb="8">
      <t>コウザ</t>
    </rPh>
    <rPh sb="8" eb="10">
      <t>バンゴウ</t>
    </rPh>
    <rPh sb="11" eb="13">
      <t>キニュウ</t>
    </rPh>
    <phoneticPr fontId="11"/>
  </si>
  <si>
    <t>口座名義（カタカナ）</t>
    <rPh sb="0" eb="2">
      <t>コウザ</t>
    </rPh>
    <rPh sb="2" eb="4">
      <t>メイギ</t>
    </rPh>
    <phoneticPr fontId="11"/>
  </si>
  <si>
    <t>口座名義（漢字）</t>
    <rPh sb="0" eb="2">
      <t>コウザ</t>
    </rPh>
    <rPh sb="2" eb="4">
      <t>メイギ</t>
    </rPh>
    <rPh sb="5" eb="7">
      <t>カンジ</t>
    </rPh>
    <phoneticPr fontId="11"/>
  </si>
  <si>
    <t>添付書類</t>
    <rPh sb="0" eb="2">
      <t>テンプ</t>
    </rPh>
    <rPh sb="2" eb="4">
      <t>ショルイ</t>
    </rPh>
    <phoneticPr fontId="11"/>
  </si>
  <si>
    <t>備考：※ 振込口座が確認できる資料（通帳等）を添付すること。</t>
    <phoneticPr fontId="4"/>
  </si>
  <si>
    <t>対象設備の区分</t>
    <rPh sb="0" eb="2">
      <t>タイショウ</t>
    </rPh>
    <rPh sb="2" eb="4">
      <t>セツビ</t>
    </rPh>
    <rPh sb="5" eb="7">
      <t>クブン</t>
    </rPh>
    <phoneticPr fontId="7"/>
  </si>
  <si>
    <t>ＶＯＣ排出削減設備</t>
    <phoneticPr fontId="7"/>
  </si>
  <si>
    <t>ＶＯＣ削減機能付空調・換気設備</t>
    <rPh sb="3" eb="5">
      <t>サクゲン</t>
    </rPh>
    <rPh sb="5" eb="7">
      <t>キノウ</t>
    </rPh>
    <rPh sb="7" eb="8">
      <t>ツキ</t>
    </rPh>
    <rPh sb="8" eb="10">
      <t>クウチョウ</t>
    </rPh>
    <rPh sb="11" eb="13">
      <t>カンキ</t>
    </rPh>
    <rPh sb="13" eb="15">
      <t>セツビ</t>
    </rPh>
    <phoneticPr fontId="7"/>
  </si>
  <si>
    <t>補助事業計画変更申請書</t>
    <rPh sb="0" eb="2">
      <t>ホジョ</t>
    </rPh>
    <rPh sb="2" eb="4">
      <t>ジギョウ</t>
    </rPh>
    <rPh sb="4" eb="6">
      <t>ケイカク</t>
    </rPh>
    <rPh sb="6" eb="8">
      <t>ヘンコウ</t>
    </rPh>
    <rPh sb="8" eb="10">
      <t>シンセイ</t>
    </rPh>
    <rPh sb="10" eb="11">
      <t>ショ</t>
    </rPh>
    <phoneticPr fontId="11"/>
  </si>
  <si>
    <t>変更の理由</t>
    <rPh sb="0" eb="2">
      <t>ヘンコウ</t>
    </rPh>
    <phoneticPr fontId="4"/>
  </si>
  <si>
    <t>ＶＯＣ削減</t>
    <rPh sb="3" eb="5">
      <t>サクゲン</t>
    </rPh>
    <phoneticPr fontId="4"/>
  </si>
  <si>
    <t>補助事業費</t>
    <rPh sb="0" eb="2">
      <t>ホジョ</t>
    </rPh>
    <rPh sb="2" eb="5">
      <t>ジギョウヒ</t>
    </rPh>
    <phoneticPr fontId="4"/>
  </si>
  <si>
    <t>変更概要</t>
    <phoneticPr fontId="4"/>
  </si>
  <si>
    <t>数量</t>
    <rPh sb="0" eb="2">
      <t>スウリョウ</t>
    </rPh>
    <phoneticPr fontId="11"/>
  </si>
  <si>
    <t>※　事業実施に当たって許認可（届出）、権利使用（又は取得）の必要なものについて、その取得状況等を記載すること。
※　変更前として提出済みの様式第2を添付すること。</t>
    <rPh sb="2" eb="4">
      <t>ジギョウ</t>
    </rPh>
    <rPh sb="46" eb="47">
      <t>トウ</t>
    </rPh>
    <rPh sb="58" eb="60">
      <t>ヘンコウ</t>
    </rPh>
    <rPh sb="60" eb="61">
      <t>マエ</t>
    </rPh>
    <rPh sb="64" eb="66">
      <t>テイシュツ</t>
    </rPh>
    <rPh sb="66" eb="67">
      <t>ズ</t>
    </rPh>
    <rPh sb="69" eb="71">
      <t>ヨウシキ</t>
    </rPh>
    <rPh sb="71" eb="72">
      <t>ダイ</t>
    </rPh>
    <rPh sb="74" eb="76">
      <t>テンプ</t>
    </rPh>
    <phoneticPr fontId="11"/>
  </si>
  <si>
    <t>のとおり</t>
    <phoneticPr fontId="4"/>
  </si>
  <si>
    <t>変更の
有無</t>
    <rPh sb="0" eb="2">
      <t>ヘンコウ</t>
    </rPh>
    <rPh sb="4" eb="6">
      <t>ウム</t>
    </rPh>
    <phoneticPr fontId="4"/>
  </si>
  <si>
    <t>様式一覧</t>
    <rPh sb="0" eb="2">
      <t>ヨウシキ</t>
    </rPh>
    <rPh sb="2" eb="4">
      <t>イチラン</t>
    </rPh>
    <phoneticPr fontId="1"/>
  </si>
  <si>
    <t>シート名・様式名</t>
    <rPh sb="3" eb="4">
      <t>メイ</t>
    </rPh>
    <rPh sb="5" eb="8">
      <t>ヨウシキメイ</t>
    </rPh>
    <phoneticPr fontId="1"/>
  </si>
  <si>
    <t>分類</t>
    <rPh sb="0" eb="2">
      <t>ブンルイ</t>
    </rPh>
    <phoneticPr fontId="1"/>
  </si>
  <si>
    <t>【第</t>
    <rPh sb="1" eb="2">
      <t>ダイ</t>
    </rPh>
    <phoneticPr fontId="1"/>
  </si>
  <si>
    <t>号様式】</t>
    <rPh sb="0" eb="1">
      <t>ゴウ</t>
    </rPh>
    <rPh sb="1" eb="3">
      <t>ヨウシキ</t>
    </rPh>
    <phoneticPr fontId="1"/>
  </si>
  <si>
    <t>（第８条関係）</t>
    <rPh sb="1" eb="2">
      <t>ダイ</t>
    </rPh>
    <rPh sb="3" eb="4">
      <t>ジョウ</t>
    </rPh>
    <rPh sb="4" eb="6">
      <t>カンケイ</t>
    </rPh>
    <phoneticPr fontId="1"/>
  </si>
  <si>
    <t>補助金交付申請書</t>
    <rPh sb="0" eb="2">
      <t>ホジョ</t>
    </rPh>
    <phoneticPr fontId="3"/>
  </si>
  <si>
    <t>事業者</t>
    <rPh sb="0" eb="2">
      <t>ジギョウ</t>
    </rPh>
    <rPh sb="2" eb="3">
      <t>シャ</t>
    </rPh>
    <phoneticPr fontId="1"/>
  </si>
  <si>
    <t>補助金交付申請書　別紙（内訳）</t>
    <rPh sb="9" eb="11">
      <t>ベッシ</t>
    </rPh>
    <rPh sb="12" eb="14">
      <t>ウチワケ</t>
    </rPh>
    <phoneticPr fontId="3"/>
  </si>
  <si>
    <t>号様式の２】</t>
    <rPh sb="0" eb="1">
      <t>ゴウ</t>
    </rPh>
    <rPh sb="1" eb="3">
      <t>ヨウシキ</t>
    </rPh>
    <phoneticPr fontId="1"/>
  </si>
  <si>
    <t>誓約書</t>
  </si>
  <si>
    <t>号様式の３】</t>
    <rPh sb="0" eb="1">
      <t>ゴウ</t>
    </rPh>
    <rPh sb="1" eb="3">
      <t>ヨウシキ</t>
    </rPh>
    <phoneticPr fontId="1"/>
  </si>
  <si>
    <t>同意書</t>
    <rPh sb="0" eb="3">
      <t>ドウイショ</t>
    </rPh>
    <phoneticPr fontId="1"/>
  </si>
  <si>
    <t>事業実施計画書</t>
  </si>
  <si>
    <t>号様式】別紙１</t>
    <rPh sb="0" eb="1">
      <t>ゴウ</t>
    </rPh>
    <rPh sb="1" eb="3">
      <t>ヨウシキ</t>
    </rPh>
    <rPh sb="4" eb="6">
      <t>ベッシ</t>
    </rPh>
    <phoneticPr fontId="1"/>
  </si>
  <si>
    <t>号様式】別紙２</t>
    <rPh sb="0" eb="1">
      <t>ゴウ</t>
    </rPh>
    <rPh sb="1" eb="3">
      <t>ヨウシキ</t>
    </rPh>
    <rPh sb="4" eb="6">
      <t>ベッシ</t>
    </rPh>
    <phoneticPr fontId="1"/>
  </si>
  <si>
    <t>号様式】別紙３</t>
    <rPh sb="0" eb="1">
      <t>ゴウ</t>
    </rPh>
    <rPh sb="1" eb="3">
      <t>ヨウシキ</t>
    </rPh>
    <rPh sb="4" eb="6">
      <t>ベッシ</t>
    </rPh>
    <phoneticPr fontId="1"/>
  </si>
  <si>
    <t>補助事業経費内訳（明細）</t>
    <rPh sb="0" eb="2">
      <t>ホジョ</t>
    </rPh>
    <rPh sb="2" eb="4">
      <t>ジギョウ</t>
    </rPh>
    <rPh sb="4" eb="6">
      <t>ケイヒ</t>
    </rPh>
    <rPh sb="6" eb="8">
      <t>ウチワケ</t>
    </rPh>
    <rPh sb="9" eb="11">
      <t>メイサイ</t>
    </rPh>
    <phoneticPr fontId="1"/>
  </si>
  <si>
    <t>（第９条関係）</t>
    <rPh sb="1" eb="2">
      <t>ダイ</t>
    </rPh>
    <rPh sb="3" eb="4">
      <t>ジョウ</t>
    </rPh>
    <rPh sb="4" eb="6">
      <t>カンケイ</t>
    </rPh>
    <phoneticPr fontId="1"/>
  </si>
  <si>
    <t>補助金交付決定通知</t>
    <rPh sb="0" eb="3">
      <t>ホジョキン</t>
    </rPh>
    <rPh sb="3" eb="5">
      <t>コウフ</t>
    </rPh>
    <rPh sb="5" eb="7">
      <t>ケッテイ</t>
    </rPh>
    <rPh sb="7" eb="9">
      <t>ツウチ</t>
    </rPh>
    <phoneticPr fontId="1"/>
  </si>
  <si>
    <t>公社</t>
    <rPh sb="0" eb="2">
      <t>コウシャ</t>
    </rPh>
    <phoneticPr fontId="1"/>
  </si>
  <si>
    <t>補助金不交付決定通知</t>
    <rPh sb="0" eb="3">
      <t>ホジョキン</t>
    </rPh>
    <rPh sb="3" eb="4">
      <t>フ</t>
    </rPh>
    <rPh sb="4" eb="6">
      <t>コウフ</t>
    </rPh>
    <rPh sb="6" eb="8">
      <t>ケッテイ</t>
    </rPh>
    <rPh sb="8" eb="10">
      <t>ツウチ</t>
    </rPh>
    <phoneticPr fontId="1"/>
  </si>
  <si>
    <t>（第11条関係）</t>
    <rPh sb="1" eb="2">
      <t>ダイ</t>
    </rPh>
    <rPh sb="4" eb="5">
      <t>ジョウ</t>
    </rPh>
    <rPh sb="5" eb="7">
      <t>カンケイ</t>
    </rPh>
    <phoneticPr fontId="1"/>
  </si>
  <si>
    <t>補助金交付申請撤回届出書</t>
    <rPh sb="0" eb="2">
      <t>ホジョ</t>
    </rPh>
    <phoneticPr fontId="3"/>
  </si>
  <si>
    <t>（第12条関係）</t>
    <rPh sb="1" eb="2">
      <t>ダイ</t>
    </rPh>
    <rPh sb="4" eb="5">
      <t>ジョウ</t>
    </rPh>
    <rPh sb="5" eb="7">
      <t>カンケイ</t>
    </rPh>
    <phoneticPr fontId="1"/>
  </si>
  <si>
    <t>補助事業開始届出書</t>
    <rPh sb="0" eb="2">
      <t>ホジョ</t>
    </rPh>
    <rPh sb="7" eb="8">
      <t>デ</t>
    </rPh>
    <rPh sb="8" eb="9">
      <t>ショ</t>
    </rPh>
    <phoneticPr fontId="3"/>
  </si>
  <si>
    <t>（第15条関係）</t>
    <rPh sb="1" eb="2">
      <t>ダイ</t>
    </rPh>
    <rPh sb="4" eb="5">
      <t>ジョウ</t>
    </rPh>
    <rPh sb="5" eb="7">
      <t>カンケイ</t>
    </rPh>
    <phoneticPr fontId="1"/>
  </si>
  <si>
    <t>補助事業承継承認申請書</t>
    <rPh sb="0" eb="2">
      <t>ホジョ</t>
    </rPh>
    <phoneticPr fontId="3"/>
  </si>
  <si>
    <t>補助事業承継（承認・不承認）通知書</t>
    <rPh sb="0" eb="2">
      <t>ホジョ</t>
    </rPh>
    <rPh sb="10" eb="13">
      <t>フショウニン</t>
    </rPh>
    <rPh sb="14" eb="17">
      <t>ツウチショ</t>
    </rPh>
    <phoneticPr fontId="3"/>
  </si>
  <si>
    <t>（第16条関係）</t>
    <rPh sb="1" eb="2">
      <t>ダイ</t>
    </rPh>
    <rPh sb="4" eb="5">
      <t>ジョウ</t>
    </rPh>
    <rPh sb="5" eb="7">
      <t>カンケイ</t>
    </rPh>
    <phoneticPr fontId="1"/>
  </si>
  <si>
    <t>補助事業計画変更申請書</t>
    <rPh sb="0" eb="2">
      <t>ホジョ</t>
    </rPh>
    <phoneticPr fontId="3"/>
  </si>
  <si>
    <t>補助事業経費内訳（明細）(変更後）</t>
    <rPh sb="0" eb="2">
      <t>ホジョ</t>
    </rPh>
    <rPh sb="2" eb="4">
      <t>ジギョウ</t>
    </rPh>
    <rPh sb="4" eb="6">
      <t>ケイヒ</t>
    </rPh>
    <rPh sb="6" eb="8">
      <t>ウチワケ</t>
    </rPh>
    <rPh sb="9" eb="11">
      <t>メイサイ</t>
    </rPh>
    <rPh sb="13" eb="15">
      <t>ヘンコウ</t>
    </rPh>
    <rPh sb="15" eb="16">
      <t>ゴ</t>
    </rPh>
    <phoneticPr fontId="1"/>
  </si>
  <si>
    <t>補助事業計画変更届出書</t>
    <rPh sb="0" eb="2">
      <t>ホジョ</t>
    </rPh>
    <rPh sb="8" eb="9">
      <t>トドケ</t>
    </rPh>
    <rPh sb="9" eb="10">
      <t>デ</t>
    </rPh>
    <rPh sb="10" eb="11">
      <t>ショ</t>
    </rPh>
    <phoneticPr fontId="3"/>
  </si>
  <si>
    <t>補助事業計画変更承認通知書</t>
    <rPh sb="0" eb="2">
      <t>ホジョ</t>
    </rPh>
    <phoneticPr fontId="1"/>
  </si>
  <si>
    <t>（第17条関係）</t>
    <rPh sb="1" eb="2">
      <t>ダイ</t>
    </rPh>
    <rPh sb="4" eb="5">
      <t>ジョウ</t>
    </rPh>
    <rPh sb="5" eb="7">
      <t>カンケイ</t>
    </rPh>
    <phoneticPr fontId="1"/>
  </si>
  <si>
    <t>事業者情報の変更届出書</t>
  </si>
  <si>
    <t>（第18条関係）</t>
    <rPh sb="1" eb="2">
      <t>ダイ</t>
    </rPh>
    <rPh sb="4" eb="5">
      <t>ジョウ</t>
    </rPh>
    <rPh sb="5" eb="7">
      <t>カンケイ</t>
    </rPh>
    <phoneticPr fontId="1"/>
  </si>
  <si>
    <t>工事遅延等報告書</t>
  </si>
  <si>
    <t>（第19条関係）</t>
    <rPh sb="1" eb="2">
      <t>ダイ</t>
    </rPh>
    <rPh sb="4" eb="5">
      <t>ジョウ</t>
    </rPh>
    <rPh sb="5" eb="7">
      <t>カンケイ</t>
    </rPh>
    <phoneticPr fontId="1"/>
  </si>
  <si>
    <t>補助事業中止（廃止）申請書</t>
    <rPh sb="0" eb="2">
      <t>ホジョ</t>
    </rPh>
    <phoneticPr fontId="3"/>
  </si>
  <si>
    <t>補助事業中止（廃止）承認通知書</t>
    <rPh sb="0" eb="2">
      <t>ホジョ</t>
    </rPh>
    <phoneticPr fontId="1"/>
  </si>
  <si>
    <t>（第21条関係）</t>
    <rPh sb="1" eb="2">
      <t>ダイ</t>
    </rPh>
    <rPh sb="4" eb="5">
      <t>ジョウ</t>
    </rPh>
    <rPh sb="5" eb="7">
      <t>カンケイ</t>
    </rPh>
    <phoneticPr fontId="1"/>
  </si>
  <si>
    <t>補助事業経費内訳</t>
    <rPh sb="0" eb="2">
      <t>ホジョ</t>
    </rPh>
    <rPh sb="2" eb="4">
      <t>ジギョウ</t>
    </rPh>
    <rPh sb="4" eb="6">
      <t>ケイヒ</t>
    </rPh>
    <rPh sb="6" eb="8">
      <t>ウチワケ</t>
    </rPh>
    <phoneticPr fontId="1"/>
  </si>
  <si>
    <t>号様式】別紙1-2</t>
    <rPh sb="0" eb="1">
      <t>ゴウ</t>
    </rPh>
    <rPh sb="1" eb="3">
      <t>ヨウシキ</t>
    </rPh>
    <rPh sb="4" eb="6">
      <t>ベッシ</t>
    </rPh>
    <phoneticPr fontId="1"/>
  </si>
  <si>
    <t>（第22条関係）</t>
    <rPh sb="1" eb="2">
      <t>ダイ</t>
    </rPh>
    <rPh sb="4" eb="5">
      <t>ジョウ</t>
    </rPh>
    <rPh sb="5" eb="7">
      <t>カンケイ</t>
    </rPh>
    <phoneticPr fontId="1"/>
  </si>
  <si>
    <t>補助金額確定通知書</t>
    <rPh sb="0" eb="3">
      <t>ホジョキン</t>
    </rPh>
    <rPh sb="3" eb="4">
      <t>ガク</t>
    </rPh>
    <rPh sb="4" eb="6">
      <t>カクテイ</t>
    </rPh>
    <rPh sb="6" eb="8">
      <t>ツウチ</t>
    </rPh>
    <rPh sb="8" eb="9">
      <t>ショ</t>
    </rPh>
    <phoneticPr fontId="1"/>
  </si>
  <si>
    <t>参考様式</t>
    <rPh sb="0" eb="2">
      <t>サンコウ</t>
    </rPh>
    <rPh sb="2" eb="4">
      <t>ヨウシキ</t>
    </rPh>
    <phoneticPr fontId="1"/>
  </si>
  <si>
    <t>振込依頼書</t>
    <rPh sb="0" eb="2">
      <t>フリコミ</t>
    </rPh>
    <rPh sb="2" eb="5">
      <t>イライショ</t>
    </rPh>
    <phoneticPr fontId="1"/>
  </si>
  <si>
    <t>（第23条関係）</t>
    <rPh sb="1" eb="2">
      <t>ダイ</t>
    </rPh>
    <rPh sb="4" eb="5">
      <t>ジョウ</t>
    </rPh>
    <rPh sb="5" eb="7">
      <t>カンケイ</t>
    </rPh>
    <phoneticPr fontId="1"/>
  </si>
  <si>
    <t>補助金交付決定取消通知書</t>
    <rPh sb="0" eb="2">
      <t>ホジョ</t>
    </rPh>
    <phoneticPr fontId="1"/>
  </si>
  <si>
    <t>（第24条関係）</t>
    <rPh sb="1" eb="2">
      <t>ダイ</t>
    </rPh>
    <rPh sb="4" eb="5">
      <t>ジョウ</t>
    </rPh>
    <rPh sb="5" eb="7">
      <t>カンケイ</t>
    </rPh>
    <phoneticPr fontId="1"/>
  </si>
  <si>
    <t>補助金返還請求通知書</t>
    <rPh sb="0" eb="2">
      <t>ホジョ</t>
    </rPh>
    <phoneticPr fontId="1"/>
  </si>
  <si>
    <t>補助金返還報告書</t>
    <rPh sb="0" eb="2">
      <t>ホジョ</t>
    </rPh>
    <phoneticPr fontId="3"/>
  </si>
  <si>
    <t>（第28条関係）</t>
    <rPh sb="1" eb="2">
      <t>ダイ</t>
    </rPh>
    <rPh sb="4" eb="5">
      <t>ジョウ</t>
    </rPh>
    <rPh sb="5" eb="7">
      <t>カンケイ</t>
    </rPh>
    <phoneticPr fontId="1"/>
  </si>
  <si>
    <t>所有者変更承認申請書</t>
  </si>
  <si>
    <t>所有者変更承認通知書</t>
  </si>
  <si>
    <t>取得財産等処分承認申請書</t>
  </si>
  <si>
    <t>財産等の処分に係る納付額通知書</t>
    <rPh sb="0" eb="2">
      <t>ザイサン</t>
    </rPh>
    <phoneticPr fontId="1"/>
  </si>
  <si>
    <t>取得財産等処分承認通知書</t>
    <rPh sb="9" eb="12">
      <t>ツウチショ</t>
    </rPh>
    <phoneticPr fontId="3"/>
  </si>
  <si>
    <t>補助事業計画書（変更後）</t>
    <rPh sb="0" eb="2">
      <t>ホジョ</t>
    </rPh>
    <rPh sb="6" eb="7">
      <t>ショ</t>
    </rPh>
    <rPh sb="8" eb="10">
      <t>ヘンコウ</t>
    </rPh>
    <rPh sb="10" eb="11">
      <t>ゴ</t>
    </rPh>
    <phoneticPr fontId="3"/>
  </si>
  <si>
    <t>工事完了届出書</t>
    <rPh sb="0" eb="2">
      <t>コウジ</t>
    </rPh>
    <rPh sb="2" eb="4">
      <t>カンリョウ</t>
    </rPh>
    <rPh sb="4" eb="6">
      <t>トドケデ</t>
    </rPh>
    <rPh sb="6" eb="7">
      <t>ショ</t>
    </rPh>
    <phoneticPr fontId="11"/>
  </si>
  <si>
    <t>工事完了年月日</t>
  </si>
  <si>
    <t>号様式】別紙</t>
    <rPh sb="0" eb="1">
      <t>ゴウ</t>
    </rPh>
    <rPh sb="1" eb="3">
      <t>ヨウシキ</t>
    </rPh>
    <rPh sb="4" eb="6">
      <t>ベッシ</t>
    </rPh>
    <phoneticPr fontId="1"/>
  </si>
  <si>
    <t>工事完了届出書</t>
    <rPh sb="0" eb="2">
      <t>コウジ</t>
    </rPh>
    <rPh sb="2" eb="4">
      <t>カンリョウ</t>
    </rPh>
    <rPh sb="4" eb="5">
      <t>トドケ</t>
    </rPh>
    <rPh sb="5" eb="6">
      <t>デ</t>
    </rPh>
    <rPh sb="6" eb="7">
      <t>ショ</t>
    </rPh>
    <phoneticPr fontId="3"/>
  </si>
  <si>
    <t>その他は本欄に直接入力</t>
  </si>
  <si>
    <t>普通</t>
    <rPh sb="0" eb="2">
      <t>フツウ</t>
    </rPh>
    <phoneticPr fontId="4"/>
  </si>
  <si>
    <t>当座</t>
    <rPh sb="0" eb="2">
      <t>トウザ</t>
    </rPh>
    <phoneticPr fontId="4"/>
  </si>
  <si>
    <t/>
  </si>
  <si>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</si>
  <si>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</si>
  <si>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</si>
  <si>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</si>
  <si>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</si>
  <si>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</si>
  <si>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補助事業計画変更（変更後）</t>
    <rPh sb="0" eb="2">
      <t>ホジョ</t>
    </rPh>
    <rPh sb="2" eb="4">
      <t>ジギョウ</t>
    </rPh>
    <rPh sb="4" eb="6">
      <t>ケイカク</t>
    </rPh>
    <rPh sb="6" eb="8">
      <t>ヘンコウ</t>
    </rPh>
    <rPh sb="9" eb="11">
      <t>ヘンコウ</t>
    </rPh>
    <rPh sb="11" eb="12">
      <t>ゴ</t>
    </rPh>
    <phoneticPr fontId="4"/>
  </si>
  <si>
    <t>事業開始時の工事完了予定年月日</t>
    <rPh sb="0" eb="2">
      <t>ジギョウ</t>
    </rPh>
    <rPh sb="2" eb="4">
      <t>カイシ</t>
    </rPh>
    <rPh sb="4" eb="5">
      <t>ジ</t>
    </rPh>
    <rPh sb="6" eb="8">
      <t>コウジ</t>
    </rPh>
    <rPh sb="8" eb="10">
      <t>カンリョウ</t>
    </rPh>
    <rPh sb="10" eb="12">
      <t>ヨテイ</t>
    </rPh>
    <rPh sb="12" eb="15">
      <t>ネンガッピ</t>
    </rPh>
    <phoneticPr fontId="29"/>
  </si>
  <si>
    <t>本報告時の工事完了予定年月日</t>
    <rPh sb="0" eb="1">
      <t>ホン</t>
    </rPh>
    <rPh sb="1" eb="3">
      <t>ホウコク</t>
    </rPh>
    <rPh sb="3" eb="4">
      <t>ジ</t>
    </rPh>
    <rPh sb="5" eb="7">
      <t>コウジ</t>
    </rPh>
    <rPh sb="7" eb="9">
      <t>カンリョウ</t>
    </rPh>
    <rPh sb="9" eb="11">
      <t>ヨテイ</t>
    </rPh>
    <rPh sb="11" eb="14">
      <t>ネンガッピ</t>
    </rPh>
    <phoneticPr fontId="29"/>
  </si>
  <si>
    <t>工事完了時補助対象経費</t>
    <phoneticPr fontId="4"/>
  </si>
  <si>
    <t>工事完了時補助金交付申請額</t>
    <phoneticPr fontId="4"/>
  </si>
  <si>
    <t>未納返還金額</t>
    <rPh sb="0" eb="2">
      <t>ミノウ</t>
    </rPh>
    <rPh sb="2" eb="5">
      <t>ヘンカンキン</t>
    </rPh>
    <rPh sb="5" eb="6">
      <t>ガク</t>
    </rPh>
    <phoneticPr fontId="4"/>
  </si>
  <si>
    <t>処分の相手方※</t>
    <rPh sb="0" eb="2">
      <t>ショブン</t>
    </rPh>
    <rPh sb="3" eb="6">
      <t>アイテガタ</t>
    </rPh>
    <phoneticPr fontId="29"/>
  </si>
  <si>
    <t>　この誓約に違反又は相違があり、交付要綱第23条の規定により補助金交付決定の全部又は一部の取消しを受けた場合において、交付要綱第24条に規定する補助金の返還を請求されたときは、これに異議なく応じることを誓約いたします。</t>
    <phoneticPr fontId="4"/>
  </si>
  <si>
    <r>
      <t xml:space="preserve">中止の期間
</t>
    </r>
    <r>
      <rPr>
        <sz val="9"/>
        <color theme="1"/>
        <rFont val="ＭＳ 明朝"/>
        <family val="1"/>
        <charset val="128"/>
      </rPr>
      <t>※中止する場合に記載</t>
    </r>
    <rPh sb="0" eb="2">
      <t>チュウシ</t>
    </rPh>
    <rPh sb="3" eb="5">
      <t>キカン</t>
    </rPh>
    <rPh sb="7" eb="9">
      <t>チュウシ</t>
    </rPh>
    <rPh sb="11" eb="13">
      <t>バアイ</t>
    </rPh>
    <rPh sb="14" eb="16">
      <t>キサイ</t>
    </rPh>
    <phoneticPr fontId="29"/>
  </si>
  <si>
    <t>既に交付を受けている補助金額</t>
    <rPh sb="0" eb="1">
      <t>スデ</t>
    </rPh>
    <rPh sb="2" eb="4">
      <t>コウフ</t>
    </rPh>
    <rPh sb="5" eb="6">
      <t>ウ</t>
    </rPh>
    <rPh sb="10" eb="12">
      <t>ホジョ</t>
    </rPh>
    <rPh sb="12" eb="14">
      <t>キンガク</t>
    </rPh>
    <phoneticPr fontId="29"/>
  </si>
  <si>
    <t>【補助金の交付に伴う義務】</t>
    <rPh sb="1" eb="3">
      <t>ホジョ</t>
    </rPh>
    <phoneticPr fontId="4"/>
  </si>
  <si>
    <t>補助対象設備の所有者の変更に伴い、交付要綱に定められた本補助金の交付に伴う全ての条件、義務等についても、補助対象設備の変更後の所有者に移転することを承諾します。</t>
    <rPh sb="0" eb="2">
      <t>ホジョ</t>
    </rPh>
    <rPh sb="28" eb="30">
      <t>ホジョ</t>
    </rPh>
    <rPh sb="52" eb="54">
      <t>ホジョ</t>
    </rPh>
    <phoneticPr fontId="4"/>
  </si>
  <si>
    <t>変更の内容</t>
  </si>
  <si>
    <t>１ 法人登記住所の変更</t>
    <rPh sb="2" eb="4">
      <t>ホウジン</t>
    </rPh>
    <rPh sb="4" eb="6">
      <t>トウキ</t>
    </rPh>
    <rPh sb="6" eb="8">
      <t>ジュウショ</t>
    </rPh>
    <rPh sb="9" eb="11">
      <t>ヘンコウ</t>
    </rPh>
    <phoneticPr fontId="11"/>
  </si>
  <si>
    <t>３ 代表者変更</t>
    <rPh sb="2" eb="5">
      <t>ダイヒョウシャ</t>
    </rPh>
    <rPh sb="5" eb="7">
      <t>ヘンコウ</t>
    </rPh>
    <phoneticPr fontId="4"/>
  </si>
  <si>
    <t>４ その他</t>
    <rPh sb="4" eb="5">
      <t>タ</t>
    </rPh>
    <phoneticPr fontId="4"/>
  </si>
  <si>
    <t>２ 組織変更(株式会社化など)</t>
    <rPh sb="2" eb="4">
      <t>ソシキ</t>
    </rPh>
    <rPh sb="4" eb="6">
      <t>ヘンコウ</t>
    </rPh>
    <rPh sb="7" eb="12">
      <t>カブシキガイシャカ</t>
    </rPh>
    <phoneticPr fontId="4"/>
  </si>
  <si>
    <t>遅延等が補助事業に及ぼす
おそれがある影響</t>
    <rPh sb="0" eb="2">
      <t>チエン</t>
    </rPh>
    <rPh sb="2" eb="3">
      <t>トウ</t>
    </rPh>
    <rPh sb="4" eb="6">
      <t>ホジョ</t>
    </rPh>
    <rPh sb="6" eb="8">
      <t>ジギョウ</t>
    </rPh>
    <rPh sb="9" eb="10">
      <t>オヨ</t>
    </rPh>
    <rPh sb="19" eb="21">
      <t>エイキョウ</t>
    </rPh>
    <phoneticPr fontId="4"/>
  </si>
  <si>
    <t>処 分 の 理 由</t>
    <rPh sb="0" eb="1">
      <t>トコロ</t>
    </rPh>
    <rPh sb="2" eb="3">
      <t>ブン</t>
    </rPh>
    <rPh sb="6" eb="7">
      <t>リ</t>
    </rPh>
    <rPh sb="8" eb="9">
      <t>ヨシ</t>
    </rPh>
    <phoneticPr fontId="4"/>
  </si>
  <si>
    <t>処 分 の 方 法</t>
    <rPh sb="0" eb="1">
      <t>トコロ</t>
    </rPh>
    <rPh sb="2" eb="3">
      <t>ブン</t>
    </rPh>
    <rPh sb="6" eb="7">
      <t>カタ</t>
    </rPh>
    <rPh sb="8" eb="9">
      <t>ホウ</t>
    </rPh>
    <phoneticPr fontId="29"/>
  </si>
  <si>
    <t>名 称</t>
    <rPh sb="0" eb="1">
      <t>ナ</t>
    </rPh>
    <rPh sb="2" eb="3">
      <t>ショウ</t>
    </rPh>
    <phoneticPr fontId="29"/>
  </si>
  <si>
    <t>住 所</t>
    <rPh sb="0" eb="1">
      <t>ジュウ</t>
    </rPh>
    <rPh sb="2" eb="3">
      <t>ショ</t>
    </rPh>
    <phoneticPr fontId="29"/>
  </si>
  <si>
    <t>（注）売却、譲渡、交換、貸与、担保提供の相手方のある場合は、それぞれの相手方、 条件及び
     金額について記載すること。</t>
    <phoneticPr fontId="4"/>
  </si>
  <si>
    <t>（補助事業者）</t>
    <phoneticPr fontId="4"/>
  </si>
  <si>
    <t>追加・変更・削除
の別</t>
    <rPh sb="0" eb="2">
      <t>ツイカ</t>
    </rPh>
    <rPh sb="3" eb="5">
      <t>ヘンコウ</t>
    </rPh>
    <rPh sb="6" eb="8">
      <t>サクジョ</t>
    </rPh>
    <rPh sb="10" eb="11">
      <t>ベツ</t>
    </rPh>
    <phoneticPr fontId="7"/>
  </si>
  <si>
    <t>電 力 削 減</t>
    <rPh sb="0" eb="1">
      <t>デン</t>
    </rPh>
    <rPh sb="2" eb="3">
      <t>チカラ</t>
    </rPh>
    <rPh sb="4" eb="5">
      <t>サク</t>
    </rPh>
    <rPh sb="6" eb="7">
      <t>ゲン</t>
    </rPh>
    <phoneticPr fontId="4"/>
  </si>
  <si>
    <t>電 話 番 号</t>
    <rPh sb="0" eb="1">
      <t>デン</t>
    </rPh>
    <rPh sb="2" eb="3">
      <t>ハナシ</t>
    </rPh>
    <rPh sb="4" eb="5">
      <t>バン</t>
    </rPh>
    <rPh sb="6" eb="7">
      <t>ゴウ</t>
    </rPh>
    <phoneticPr fontId="11"/>
  </si>
  <si>
    <t>（補助事業者）</t>
    <phoneticPr fontId="4"/>
  </si>
  <si>
    <t>処 分 予 定 日</t>
    <rPh sb="0" eb="1">
      <t>トコロ</t>
    </rPh>
    <rPh sb="2" eb="3">
      <t>ブン</t>
    </rPh>
    <rPh sb="4" eb="5">
      <t>ヨ</t>
    </rPh>
    <rPh sb="6" eb="7">
      <t>サダム</t>
    </rPh>
    <rPh sb="8" eb="9">
      <t>ヒ</t>
    </rPh>
    <phoneticPr fontId="29"/>
  </si>
  <si>
    <t>登記された
本社住所</t>
    <rPh sb="0" eb="2">
      <t>トウキ</t>
    </rPh>
    <rPh sb="6" eb="8">
      <t>ホンシャ</t>
    </rPh>
    <rPh sb="8" eb="10">
      <t>ジュウショ</t>
    </rPh>
    <phoneticPr fontId="4"/>
  </si>
  <si>
    <t>のとおり</t>
    <phoneticPr fontId="4"/>
  </si>
  <si>
    <t>　理事長　殿</t>
  </si>
  <si>
    <t>消防法</t>
    <rPh sb="0" eb="3">
      <t>ショウボウホウ</t>
    </rPh>
    <phoneticPr fontId="7"/>
  </si>
  <si>
    <t>毒物及び劇物取締法</t>
    <rPh sb="0" eb="2">
      <t>ドクブツ</t>
    </rPh>
    <rPh sb="2" eb="3">
      <t>オヨ</t>
    </rPh>
    <rPh sb="4" eb="6">
      <t>ゲキブツ</t>
    </rPh>
    <rPh sb="6" eb="9">
      <t>トリシマリホウ</t>
    </rPh>
    <phoneticPr fontId="7"/>
  </si>
  <si>
    <t>（該当に○印）</t>
    <rPh sb="1" eb="3">
      <t>ガイトウ</t>
    </rPh>
    <rPh sb="5" eb="6">
      <t>シルシ</t>
    </rPh>
    <phoneticPr fontId="4"/>
  </si>
  <si>
    <r>
      <t>様式番号・シート名</t>
    </r>
    <r>
      <rPr>
        <b/>
        <sz val="9"/>
        <color theme="1"/>
        <rFont val="游ゴシック"/>
        <family val="3"/>
        <charset val="128"/>
        <scheme val="minor"/>
      </rPr>
      <t>（変更後）</t>
    </r>
    <rPh sb="0" eb="2">
      <t>ヨウシキ</t>
    </rPh>
    <rPh sb="2" eb="4">
      <t>バンゴウ</t>
    </rPh>
    <rPh sb="8" eb="9">
      <t>メイ</t>
    </rPh>
    <rPh sb="10" eb="12">
      <t>ヘンコウ</t>
    </rPh>
    <rPh sb="12" eb="13">
      <t>ゴ</t>
    </rPh>
    <phoneticPr fontId="1"/>
  </si>
  <si>
    <r>
      <t>様式番号・シート名</t>
    </r>
    <r>
      <rPr>
        <b/>
        <sz val="9"/>
        <color theme="1"/>
        <rFont val="游ゴシック"/>
        <family val="3"/>
        <charset val="128"/>
        <scheme val="minor"/>
      </rPr>
      <t>(変更前）</t>
    </r>
    <rPh sb="0" eb="2">
      <t>ヨウシキ</t>
    </rPh>
    <rPh sb="2" eb="4">
      <t>バンゴウ</t>
    </rPh>
    <rPh sb="8" eb="9">
      <t>メイ</t>
    </rPh>
    <rPh sb="10" eb="12">
      <t>ヘンコウ</t>
    </rPh>
    <rPh sb="12" eb="13">
      <t>マエ</t>
    </rPh>
    <phoneticPr fontId="1"/>
  </si>
  <si>
    <t>号様式の３】別紙１</t>
    <rPh sb="0" eb="1">
      <t>ゴウ</t>
    </rPh>
    <rPh sb="1" eb="3">
      <t>ヨウシキ</t>
    </rPh>
    <rPh sb="6" eb="8">
      <t>ベッシ</t>
    </rPh>
    <phoneticPr fontId="1"/>
  </si>
  <si>
    <t>号様式の２】別紙１</t>
    <rPh sb="0" eb="1">
      <t>ゴウ</t>
    </rPh>
    <rPh sb="1" eb="3">
      <t>ヨウシキ</t>
    </rPh>
    <rPh sb="6" eb="8">
      <t>ベッシ</t>
    </rPh>
    <phoneticPr fontId="1"/>
  </si>
  <si>
    <t>VOC削減率計算書（処理・回収・捕集・その他）</t>
    <rPh sb="3" eb="5">
      <t>サクゲン</t>
    </rPh>
    <rPh sb="5" eb="6">
      <t>リツ</t>
    </rPh>
    <rPh sb="6" eb="9">
      <t>ケイサンショ</t>
    </rPh>
    <rPh sb="10" eb="12">
      <t>ショリ</t>
    </rPh>
    <rPh sb="13" eb="15">
      <t>カイシュウ</t>
    </rPh>
    <rPh sb="16" eb="18">
      <t>ホシュウ</t>
    </rPh>
    <rPh sb="21" eb="22">
      <t>タ</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</si>
  <si>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
  </si>
  <si>
    <t>電力削減計算書</t>
    <rPh sb="0" eb="2">
      <t>デンリョク</t>
    </rPh>
    <rPh sb="2" eb="4">
      <t>サクゲン</t>
    </rPh>
    <rPh sb="4" eb="7">
      <t>ケイサンショ</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</si>
  <si>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8"/>
  </si>
  <si>
    <t>１.導入設備名称</t>
    <rPh sb="2" eb="4">
      <t>ドウニュウ</t>
    </rPh>
    <rPh sb="4" eb="6">
      <t>セツビ</t>
    </rPh>
    <rPh sb="6" eb="8">
      <t>メイショウ</t>
    </rPh>
    <phoneticPr fontId="38"/>
  </si>
  <si>
    <t>２.ＶＯＣ削減方法</t>
    <rPh sb="5" eb="7">
      <t>サクゲン</t>
    </rPh>
    <rPh sb="7" eb="9">
      <t>ホウホウ</t>
    </rPh>
    <phoneticPr fontId="38"/>
  </si>
  <si>
    <t>３.原材料使用量</t>
    <rPh sb="2" eb="5">
      <t>ゲンザイリョウ</t>
    </rPh>
    <rPh sb="5" eb="8">
      <t>シヨウリョウ</t>
    </rPh>
    <phoneticPr fontId="38"/>
  </si>
  <si>
    <t>【導入前】</t>
    <rPh sb="1" eb="3">
      <t>ドウニュウ</t>
    </rPh>
    <rPh sb="3" eb="4">
      <t>マエ</t>
    </rPh>
    <phoneticPr fontId="38"/>
  </si>
  <si>
    <t>原材料名称</t>
    <rPh sb="0" eb="3">
      <t>ゲンザイリョウ</t>
    </rPh>
    <rPh sb="3" eb="5">
      <t>メイショウ</t>
    </rPh>
    <phoneticPr fontId="38"/>
  </si>
  <si>
    <t>SDS
資料No,</t>
    <rPh sb="4" eb="6">
      <t>シリョウ</t>
    </rPh>
    <phoneticPr fontId="38"/>
  </si>
  <si>
    <t>単位
（/年）</t>
    <rPh sb="0" eb="2">
      <t>タンイ</t>
    </rPh>
    <rPh sb="5" eb="6">
      <t>ネン</t>
    </rPh>
    <phoneticPr fontId="38"/>
  </si>
  <si>
    <t>月最大
使用量</t>
    <rPh sb="0" eb="1">
      <t>ツキ</t>
    </rPh>
    <rPh sb="1" eb="3">
      <t>サイダイ</t>
    </rPh>
    <rPh sb="4" eb="7">
      <t>シヨウリョウ</t>
    </rPh>
    <phoneticPr fontId="38"/>
  </si>
  <si>
    <t>単位
（/月）</t>
    <rPh sb="0" eb="2">
      <t>タンイ</t>
    </rPh>
    <rPh sb="5" eb="6">
      <t>ツキ</t>
    </rPh>
    <phoneticPr fontId="38"/>
  </si>
  <si>
    <t>主なVOC成分名
（上位2成分）</t>
    <rPh sb="0" eb="1">
      <t>オモ</t>
    </rPh>
    <rPh sb="5" eb="7">
      <t>セイブン</t>
    </rPh>
    <rPh sb="7" eb="8">
      <t>メイ</t>
    </rPh>
    <rPh sb="10" eb="12">
      <t>ジョウイ</t>
    </rPh>
    <rPh sb="13" eb="15">
      <t>セイブン</t>
    </rPh>
    <phoneticPr fontId="38"/>
  </si>
  <si>
    <t>含有率</t>
    <rPh sb="0" eb="2">
      <t>ガンユウ</t>
    </rPh>
    <rPh sb="2" eb="3">
      <t>リツ</t>
    </rPh>
    <phoneticPr fontId="38"/>
  </si>
  <si>
    <t>％</t>
    <phoneticPr fontId="38"/>
  </si>
  <si>
    <t>注）3ヵ年平均を記載</t>
    <rPh sb="0" eb="1">
      <t>チュウ</t>
    </rPh>
    <rPh sb="4" eb="5">
      <t>ネン</t>
    </rPh>
    <rPh sb="5" eb="7">
      <t>ヘイキン</t>
    </rPh>
    <rPh sb="8" eb="10">
      <t>キサイ</t>
    </rPh>
    <phoneticPr fontId="38"/>
  </si>
  <si>
    <t>【導入後予定】</t>
    <rPh sb="1" eb="3">
      <t>ドウニュウ</t>
    </rPh>
    <rPh sb="3" eb="4">
      <t>ゴ</t>
    </rPh>
    <rPh sb="4" eb="6">
      <t>ヨテイ</t>
    </rPh>
    <phoneticPr fontId="38"/>
  </si>
  <si>
    <t>年使用量（予定）</t>
    <rPh sb="0" eb="1">
      <t>ネン</t>
    </rPh>
    <rPh sb="1" eb="4">
      <t>シヨウリョウ</t>
    </rPh>
    <rPh sb="5" eb="7">
      <t>ヨテイ</t>
    </rPh>
    <phoneticPr fontId="38"/>
  </si>
  <si>
    <t>４.ＶＯＣ削減量</t>
    <rPh sb="5" eb="7">
      <t>サクゲン</t>
    </rPh>
    <rPh sb="7" eb="8">
      <t>リョウ</t>
    </rPh>
    <phoneticPr fontId="38"/>
  </si>
  <si>
    <t>導入前</t>
    <rPh sb="0" eb="2">
      <t>ドウニュウ</t>
    </rPh>
    <rPh sb="2" eb="3">
      <t>マエ</t>
    </rPh>
    <phoneticPr fontId="38"/>
  </si>
  <si>
    <t>導入後</t>
    <rPh sb="0" eb="2">
      <t>ドウニュウ</t>
    </rPh>
    <rPh sb="2" eb="3">
      <t>ゴ</t>
    </rPh>
    <phoneticPr fontId="38"/>
  </si>
  <si>
    <t>削減量</t>
    <rPh sb="0" eb="2">
      <t>サクゲン</t>
    </rPh>
    <rPh sb="2" eb="3">
      <t>リョウ</t>
    </rPh>
    <phoneticPr fontId="38"/>
  </si>
  <si>
    <t>削減率</t>
    <rPh sb="0" eb="2">
      <t>サクゲン</t>
    </rPh>
    <rPh sb="2" eb="3">
      <t>リツ</t>
    </rPh>
    <phoneticPr fontId="38"/>
  </si>
  <si>
    <t>（年間使用量）</t>
    <rPh sb="1" eb="3">
      <t>ネンカン</t>
    </rPh>
    <rPh sb="3" eb="6">
      <t>シヨウリョウ</t>
    </rPh>
    <phoneticPr fontId="38"/>
  </si>
  <si>
    <t>（年間使用予定量）</t>
    <rPh sb="1" eb="3">
      <t>ネンカン</t>
    </rPh>
    <rPh sb="3" eb="5">
      <t>シヨウ</t>
    </rPh>
    <rPh sb="5" eb="7">
      <t>ヨテイ</t>
    </rPh>
    <rPh sb="7" eb="8">
      <t>リョウ</t>
    </rPh>
    <phoneticPr fontId="38"/>
  </si>
  <si>
    <t>（年間）</t>
    <phoneticPr fontId="38"/>
  </si>
  <si>
    <t>Kg</t>
    <phoneticPr fontId="38"/>
  </si>
  <si>
    <t>【添付資料】</t>
    <rPh sb="1" eb="3">
      <t>テンプ</t>
    </rPh>
    <rPh sb="3" eb="5">
      <t>シリョウ</t>
    </rPh>
    <phoneticPr fontId="38"/>
  </si>
  <si>
    <t>・</t>
    <phoneticPr fontId="38"/>
  </si>
  <si>
    <t>各原材料については、安全データシート（SDS)に通し番号をつけて添付すること。</t>
    <rPh sb="0" eb="1">
      <t>カク</t>
    </rPh>
    <rPh sb="1" eb="4">
      <t>ゲンザイリョウ</t>
    </rPh>
    <rPh sb="10" eb="12">
      <t>アンゼン</t>
    </rPh>
    <rPh sb="24" eb="25">
      <t>トオ</t>
    </rPh>
    <rPh sb="26" eb="28">
      <t>バンゴウ</t>
    </rPh>
    <rPh sb="32" eb="34">
      <t>テンプ</t>
    </rPh>
    <phoneticPr fontId="38"/>
  </si>
  <si>
    <t>ＶＯＣの含有率が１％以下の場合は、記載は不要。</t>
    <rPh sb="4" eb="6">
      <t>ガンユウ</t>
    </rPh>
    <rPh sb="6" eb="7">
      <t>リツ</t>
    </rPh>
    <rPh sb="10" eb="12">
      <t>イカ</t>
    </rPh>
    <rPh sb="13" eb="15">
      <t>バアイ</t>
    </rPh>
    <rPh sb="17" eb="19">
      <t>キサイ</t>
    </rPh>
    <rPh sb="20" eb="22">
      <t>フヨウ</t>
    </rPh>
    <phoneticPr fontId="38"/>
  </si>
  <si>
    <t>VOC削減率計算書（処理・回収・捕集・その他）</t>
    <rPh sb="3" eb="5">
      <t>サクゲン</t>
    </rPh>
    <rPh sb="5" eb="6">
      <t>リツ</t>
    </rPh>
    <rPh sb="6" eb="9">
      <t>ケイサンショ</t>
    </rPh>
    <rPh sb="10" eb="12">
      <t>ショリ</t>
    </rPh>
    <rPh sb="13" eb="15">
      <t>カイシュウ</t>
    </rPh>
    <rPh sb="21" eb="22">
      <t>タ</t>
    </rPh>
    <phoneticPr fontId="38"/>
  </si>
  <si>
    <t>１.設備名称</t>
    <rPh sb="2" eb="4">
      <t>セツビ</t>
    </rPh>
    <rPh sb="4" eb="6">
      <t>メイショウ</t>
    </rPh>
    <phoneticPr fontId="38"/>
  </si>
  <si>
    <t>２.ＶＯＣ削減方法（該当の方法に○）</t>
    <rPh sb="5" eb="7">
      <t>サクゲン</t>
    </rPh>
    <rPh sb="7" eb="9">
      <t>ホウホウ</t>
    </rPh>
    <rPh sb="10" eb="12">
      <t>ガイトウ</t>
    </rPh>
    <rPh sb="13" eb="15">
      <t>ホウホウ</t>
    </rPh>
    <phoneticPr fontId="38"/>
  </si>
  <si>
    <t>排ガス処理</t>
    <rPh sb="0" eb="1">
      <t>ハイ</t>
    </rPh>
    <rPh sb="3" eb="5">
      <t>ショリ</t>
    </rPh>
    <phoneticPr fontId="38"/>
  </si>
  <si>
    <t>処理方式：</t>
    <rPh sb="0" eb="2">
      <t>ショリ</t>
    </rPh>
    <rPh sb="2" eb="4">
      <t>ホウシキ</t>
    </rPh>
    <phoneticPr fontId="38"/>
  </si>
  <si>
    <t>（</t>
    <phoneticPr fontId="38"/>
  </si>
  <si>
    <t>）</t>
    <phoneticPr fontId="38"/>
  </si>
  <si>
    <t>溶剤等回収</t>
    <rPh sb="0" eb="2">
      <t>ヨウザイ</t>
    </rPh>
    <rPh sb="2" eb="3">
      <t>トウ</t>
    </rPh>
    <rPh sb="3" eb="5">
      <t>カイシュウ</t>
    </rPh>
    <phoneticPr fontId="38"/>
  </si>
  <si>
    <t>回収方式：</t>
    <rPh sb="0" eb="2">
      <t>カイシュウ</t>
    </rPh>
    <rPh sb="2" eb="4">
      <t>ホウシキ</t>
    </rPh>
    <phoneticPr fontId="38"/>
  </si>
  <si>
    <t>フィルター等による捕集</t>
    <rPh sb="5" eb="6">
      <t>トウ</t>
    </rPh>
    <rPh sb="9" eb="11">
      <t>ホシュウ</t>
    </rPh>
    <phoneticPr fontId="38"/>
  </si>
  <si>
    <t>フィルター型番</t>
    <rPh sb="5" eb="7">
      <t>カタバン</t>
    </rPh>
    <phoneticPr fontId="38"/>
  </si>
  <si>
    <t>その他</t>
    <rPh sb="2" eb="3">
      <t>タ</t>
    </rPh>
    <phoneticPr fontId="38"/>
  </si>
  <si>
    <t>概要</t>
    <rPh sb="0" eb="2">
      <t>ガイヨウ</t>
    </rPh>
    <phoneticPr fontId="38"/>
  </si>
  <si>
    <t>使用量</t>
    <rPh sb="0" eb="3">
      <t>シヨウリョウ</t>
    </rPh>
    <phoneticPr fontId="38"/>
  </si>
  <si>
    <t>単位</t>
    <rPh sb="0" eb="2">
      <t>タンイ</t>
    </rPh>
    <phoneticPr fontId="38"/>
  </si>
  <si>
    <t>年間使用量</t>
    <rPh sb="0" eb="1">
      <t>ネン</t>
    </rPh>
    <rPh sb="1" eb="2">
      <t>カン</t>
    </rPh>
    <rPh sb="2" eb="5">
      <t>シヨウリョウ</t>
    </rPh>
    <phoneticPr fontId="38"/>
  </si>
  <si>
    <t>主なVOC成分
（上位2成分）</t>
    <rPh sb="0" eb="1">
      <t>オモ</t>
    </rPh>
    <rPh sb="5" eb="7">
      <t>セイブン</t>
    </rPh>
    <rPh sb="9" eb="11">
      <t>ジョウイ</t>
    </rPh>
    <rPh sb="12" eb="14">
      <t>セイブン</t>
    </rPh>
    <phoneticPr fontId="38"/>
  </si>
  <si>
    <t>成分名</t>
    <rPh sb="0" eb="2">
      <t>セイブン</t>
    </rPh>
    <rPh sb="2" eb="3">
      <t>メイ</t>
    </rPh>
    <phoneticPr fontId="38"/>
  </si>
  <si>
    <t>入口濃度</t>
    <rPh sb="0" eb="2">
      <t>イリグチ</t>
    </rPh>
    <rPh sb="2" eb="4">
      <t>ノウド</t>
    </rPh>
    <phoneticPr fontId="38"/>
  </si>
  <si>
    <t>出口濃度</t>
    <rPh sb="0" eb="2">
      <t>デグチ</t>
    </rPh>
    <rPh sb="2" eb="4">
      <t>ノウド</t>
    </rPh>
    <phoneticPr fontId="38"/>
  </si>
  <si>
    <t>削減・捕集・回収率</t>
    <rPh sb="0" eb="2">
      <t>サクゲン</t>
    </rPh>
    <rPh sb="3" eb="5">
      <t>ホシュウ</t>
    </rPh>
    <rPh sb="6" eb="8">
      <t>カイシュウ</t>
    </rPh>
    <rPh sb="8" eb="9">
      <t>リツ</t>
    </rPh>
    <phoneticPr fontId="38"/>
  </si>
  <si>
    <t>（処理装置の場合記入）</t>
    <rPh sb="1" eb="3">
      <t>ショリ</t>
    </rPh>
    <rPh sb="3" eb="5">
      <t>ソウチ</t>
    </rPh>
    <rPh sb="6" eb="8">
      <t>バアイ</t>
    </rPh>
    <rPh sb="8" eb="10">
      <t>キニュウ</t>
    </rPh>
    <phoneticPr fontId="38"/>
  </si>
  <si>
    <t>成分ごとに処理・捕集・回収率が異なるときは成分ごとに記入すること</t>
    <rPh sb="0" eb="2">
      <t>セイブン</t>
    </rPh>
    <rPh sb="5" eb="7">
      <t>ショリ</t>
    </rPh>
    <rPh sb="8" eb="10">
      <t>ホシュウ</t>
    </rPh>
    <rPh sb="11" eb="13">
      <t>カイシュウ</t>
    </rPh>
    <rPh sb="13" eb="14">
      <t>リツ</t>
    </rPh>
    <rPh sb="15" eb="16">
      <t>コト</t>
    </rPh>
    <rPh sb="21" eb="23">
      <t>セイブン</t>
    </rPh>
    <rPh sb="26" eb="28">
      <t>キニュウ</t>
    </rPh>
    <phoneticPr fontId="38"/>
  </si>
  <si>
    <t>原材料については、購入伝票などの年間の使用量が確認できる資料を添付すること。</t>
    <rPh sb="0" eb="3">
      <t>ゲンザイリョウ</t>
    </rPh>
    <rPh sb="9" eb="11">
      <t>コウニュウ</t>
    </rPh>
    <rPh sb="11" eb="13">
      <t>デンピョウ</t>
    </rPh>
    <rPh sb="16" eb="18">
      <t>ネンカン</t>
    </rPh>
    <rPh sb="19" eb="21">
      <t>シヨウ</t>
    </rPh>
    <rPh sb="21" eb="22">
      <t>リョウ</t>
    </rPh>
    <rPh sb="23" eb="25">
      <t>カクニン</t>
    </rPh>
    <rPh sb="28" eb="30">
      <t>シリョウ</t>
    </rPh>
    <rPh sb="31" eb="33">
      <t>テンプ</t>
    </rPh>
    <phoneticPr fontId="38"/>
  </si>
  <si>
    <t>カタログ、特記仕様書等の削減率が確認できる資料を添付すること</t>
    <rPh sb="5" eb="10">
      <t>トッキシヨウショ</t>
    </rPh>
    <rPh sb="10" eb="11">
      <t>トウ</t>
    </rPh>
    <rPh sb="12" eb="14">
      <t>サクゲン</t>
    </rPh>
    <rPh sb="14" eb="15">
      <t>リツ</t>
    </rPh>
    <rPh sb="16" eb="18">
      <t>カクニン</t>
    </rPh>
    <rPh sb="21" eb="23">
      <t>シリョウ</t>
    </rPh>
    <rPh sb="24" eb="26">
      <t>テンプ</t>
    </rPh>
    <phoneticPr fontId="38"/>
  </si>
  <si>
    <t>見　　積　　比　　較　　表</t>
    <rPh sb="0" eb="1">
      <t>ミ</t>
    </rPh>
    <rPh sb="3" eb="4">
      <t>セキ</t>
    </rPh>
    <rPh sb="6" eb="7">
      <t>ヒ</t>
    </rPh>
    <rPh sb="9" eb="10">
      <t>カク</t>
    </rPh>
    <rPh sb="12" eb="13">
      <t>ヒョウ</t>
    </rPh>
    <phoneticPr fontId="4"/>
  </si>
  <si>
    <t>少なくとも2社以上の見積を取得し、取得した相見積の情報を転記してください。</t>
    <rPh sb="17" eb="19">
      <t>シュトク</t>
    </rPh>
    <rPh sb="21" eb="22">
      <t>アイ</t>
    </rPh>
    <rPh sb="22" eb="24">
      <t>ミツモリ</t>
    </rPh>
    <rPh sb="25" eb="27">
      <t>ジョウホウ</t>
    </rPh>
    <rPh sb="28" eb="30">
      <t>テンキ</t>
    </rPh>
    <phoneticPr fontId="4"/>
  </si>
  <si>
    <t>太陽光発電（Ａ）</t>
    <phoneticPr fontId="4"/>
  </si>
  <si>
    <t>kW</t>
    <phoneticPr fontId="4"/>
  </si>
  <si>
    <t>円/kW</t>
    <rPh sb="0" eb="1">
      <t>エン</t>
    </rPh>
    <phoneticPr fontId="4"/>
  </si>
  <si>
    <t>会社名</t>
    <rPh sb="0" eb="2">
      <t>カイシャ</t>
    </rPh>
    <rPh sb="2" eb="3">
      <t>メイ</t>
    </rPh>
    <phoneticPr fontId="4"/>
  </si>
  <si>
    <t>風力発電（Ａ）</t>
    <phoneticPr fontId="4"/>
  </si>
  <si>
    <t>見積取得日</t>
    <rPh sb="0" eb="2">
      <t>ミツモリ</t>
    </rPh>
    <rPh sb="2" eb="5">
      <t>シュトクビ</t>
    </rPh>
    <phoneticPr fontId="4"/>
  </si>
  <si>
    <t>水力発電（Ａ）</t>
    <phoneticPr fontId="4"/>
  </si>
  <si>
    <t>取得社数が3社を超える場合は、本様式を複数枚作成してください</t>
    <phoneticPr fontId="38"/>
  </si>
  <si>
    <t>共通様式　1</t>
    <rPh sb="0" eb="2">
      <t>キョウツウ</t>
    </rPh>
    <rPh sb="2" eb="4">
      <t>ヨウシキ</t>
    </rPh>
    <phoneticPr fontId="1"/>
  </si>
  <si>
    <t>共通様式　2</t>
    <rPh sb="0" eb="2">
      <t>キョウツウ</t>
    </rPh>
    <rPh sb="2" eb="4">
      <t>ヨウシキ</t>
    </rPh>
    <phoneticPr fontId="1"/>
  </si>
  <si>
    <t>共通様式　3</t>
    <rPh sb="0" eb="2">
      <t>キョウツウ</t>
    </rPh>
    <rPh sb="2" eb="4">
      <t>ヨウシキ</t>
    </rPh>
    <phoneticPr fontId="1"/>
  </si>
  <si>
    <t>根拠条文(変更前）</t>
    <rPh sb="0" eb="2">
      <t>コンキョ</t>
    </rPh>
    <rPh sb="2" eb="4">
      <t>ジョウブン</t>
    </rPh>
    <rPh sb="5" eb="7">
      <t>ヘンコウ</t>
    </rPh>
    <rPh sb="7" eb="8">
      <t>マエ</t>
    </rPh>
    <phoneticPr fontId="1"/>
  </si>
  <si>
    <t>根拠条文（変更後）</t>
    <rPh sb="0" eb="2">
      <t>コンキョ</t>
    </rPh>
    <rPh sb="2" eb="4">
      <t>ジョウブン</t>
    </rPh>
    <rPh sb="5" eb="7">
      <t>ヘンコウ</t>
    </rPh>
    <rPh sb="7" eb="8">
      <t>ゴ</t>
    </rPh>
    <phoneticPr fontId="1"/>
  </si>
  <si>
    <t>（第10条関係）</t>
    <rPh sb="1" eb="2">
      <t>ダイ</t>
    </rPh>
    <rPh sb="4" eb="5">
      <t>ジョウ</t>
    </rPh>
    <rPh sb="5" eb="7">
      <t>カンケイ</t>
    </rPh>
    <phoneticPr fontId="1"/>
  </si>
  <si>
    <t>（第13条関係）</t>
    <rPh sb="1" eb="2">
      <t>ダイ</t>
    </rPh>
    <rPh sb="4" eb="5">
      <t>ジョウ</t>
    </rPh>
    <rPh sb="5" eb="7">
      <t>カンケイ</t>
    </rPh>
    <phoneticPr fontId="1"/>
  </si>
  <si>
    <t>技術問合せ先</t>
    <rPh sb="0" eb="2">
      <t>ギジュツ</t>
    </rPh>
    <rPh sb="2" eb="4">
      <t>トイアワ</t>
    </rPh>
    <rPh sb="5" eb="6">
      <t>サキ</t>
    </rPh>
    <phoneticPr fontId="4"/>
  </si>
  <si>
    <t xml:space="preserve"> 技術内容問合わせ先：</t>
    <rPh sb="1" eb="3">
      <t>ギジュツ</t>
    </rPh>
    <rPh sb="3" eb="5">
      <t>ナイヨウ</t>
    </rPh>
    <rPh sb="5" eb="7">
      <t>トイアワ</t>
    </rPh>
    <rPh sb="9" eb="10">
      <t>サキ</t>
    </rPh>
    <phoneticPr fontId="4"/>
  </si>
  <si>
    <t>第４号様式（第12条関係)</t>
    <phoneticPr fontId="4"/>
  </si>
  <si>
    <t>環境関連法令（大防法、水濁法、下水道方、騒音規制法、振動規制法、環境確保条例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</si>
  <si>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第１号様式（第９条関係)</t>
    <phoneticPr fontId="11"/>
  </si>
  <si>
    <t>第１号様式の２（第９条関係)</t>
    <phoneticPr fontId="4"/>
  </si>
  <si>
    <t>共通様式２</t>
    <rPh sb="0" eb="2">
      <t>キョウツウ</t>
    </rPh>
    <rPh sb="2" eb="4">
      <t>ヨウシキ</t>
    </rPh>
    <phoneticPr fontId="4"/>
  </si>
  <si>
    <t>住所：</t>
    <phoneticPr fontId="4"/>
  </si>
  <si>
    <t>名称：</t>
    <rPh sb="0" eb="2">
      <t>メイショウ</t>
    </rPh>
    <phoneticPr fontId="11"/>
  </si>
  <si>
    <t>代表者氏名：</t>
    <rPh sb="0" eb="3">
      <t>ダイヒョウシャ</t>
    </rPh>
    <rPh sb="3" eb="5">
      <t>シメイ</t>
    </rPh>
    <phoneticPr fontId="11"/>
  </si>
  <si>
    <t>電話番号：</t>
    <rPh sb="0" eb="2">
      <t>デンワ</t>
    </rPh>
    <rPh sb="2" eb="4">
      <t>バンゴウ</t>
    </rPh>
    <phoneticPr fontId="11"/>
  </si>
  <si>
    <t>第７号様式の２</t>
    <phoneticPr fontId="11"/>
  </si>
  <si>
    <t>第９号様式（第17条関係)</t>
    <phoneticPr fontId="4"/>
  </si>
  <si>
    <t>第10号様式（第18条関係)</t>
    <phoneticPr fontId="4"/>
  </si>
  <si>
    <t>第15号様式（第22条関係）</t>
    <phoneticPr fontId="4"/>
  </si>
  <si>
    <t>交付請求書</t>
    <rPh sb="0" eb="5">
      <t>コウフセイキュウショ</t>
    </rPh>
    <phoneticPr fontId="11"/>
  </si>
  <si>
    <t>第18号様式（第24条関係)</t>
    <phoneticPr fontId="4"/>
  </si>
  <si>
    <t>第19号様式（第28条関係)</t>
    <phoneticPr fontId="4"/>
  </si>
  <si>
    <t>補助対象事業者の連絡先</t>
    <rPh sb="0" eb="2">
      <t>ホジョ</t>
    </rPh>
    <rPh sb="2" eb="4">
      <t>タイショウ</t>
    </rPh>
    <rPh sb="4" eb="7">
      <t>ジギョウシャ</t>
    </rPh>
    <rPh sb="8" eb="11">
      <t>レンラクサキ</t>
    </rPh>
    <phoneticPr fontId="11"/>
  </si>
  <si>
    <t>補助事業者の連絡先</t>
    <rPh sb="0" eb="5">
      <t>ホジョジギョウシャ</t>
    </rPh>
    <rPh sb="6" eb="9">
      <t>レンラクサキ</t>
    </rPh>
    <phoneticPr fontId="11"/>
  </si>
  <si>
    <t>排ガス処理装置</t>
    <rPh sb="0" eb="1">
      <t>ハイ</t>
    </rPh>
    <rPh sb="3" eb="7">
      <t>ショリソウチ</t>
    </rPh>
    <phoneticPr fontId="60"/>
  </si>
  <si>
    <t>局所排気装置</t>
    <rPh sb="0" eb="6">
      <t>キョクショハイキソウチ</t>
    </rPh>
    <phoneticPr fontId="60"/>
  </si>
  <si>
    <t>溶剤回収装置</t>
    <rPh sb="0" eb="4">
      <t>ヨウザイカイシュウ</t>
    </rPh>
    <rPh sb="4" eb="6">
      <t>ソウチ</t>
    </rPh>
    <phoneticPr fontId="60"/>
  </si>
  <si>
    <t>簡易VOC測定機</t>
    <rPh sb="0" eb="2">
      <t>カンイ</t>
    </rPh>
    <rPh sb="5" eb="8">
      <t>ソクテイキ</t>
    </rPh>
    <phoneticPr fontId="60"/>
  </si>
  <si>
    <t>スプレーガン</t>
    <phoneticPr fontId="60"/>
  </si>
  <si>
    <t>塗装ブース</t>
    <rPh sb="0" eb="2">
      <t>トソウ</t>
    </rPh>
    <phoneticPr fontId="60"/>
  </si>
  <si>
    <t>塗料供給配管</t>
    <rPh sb="0" eb="6">
      <t>トリョウキョウキュウハイカン</t>
    </rPh>
    <phoneticPr fontId="60"/>
  </si>
  <si>
    <t>スプレーガン洗浄機</t>
    <rPh sb="6" eb="9">
      <t>センジョウキ</t>
    </rPh>
    <phoneticPr fontId="60"/>
  </si>
  <si>
    <t>乾燥機</t>
    <rPh sb="0" eb="3">
      <t>カンソウキ</t>
    </rPh>
    <phoneticPr fontId="60"/>
  </si>
  <si>
    <t>印刷機</t>
    <rPh sb="0" eb="3">
      <t>インサツキ</t>
    </rPh>
    <phoneticPr fontId="60"/>
  </si>
  <si>
    <t>ホットドライ機</t>
    <rPh sb="6" eb="7">
      <t>キ</t>
    </rPh>
    <phoneticPr fontId="60"/>
  </si>
  <si>
    <t>高効率換気設備</t>
    <rPh sb="0" eb="3">
      <t>コウコウリツ</t>
    </rPh>
    <rPh sb="3" eb="5">
      <t>カンキ</t>
    </rPh>
    <rPh sb="5" eb="7">
      <t>セツビ</t>
    </rPh>
    <phoneticPr fontId="60"/>
  </si>
  <si>
    <t>熱交換型換気設備</t>
    <rPh sb="0" eb="4">
      <t>ネツコウカンガタ</t>
    </rPh>
    <rPh sb="4" eb="8">
      <t>カンキセツビ</t>
    </rPh>
    <phoneticPr fontId="60"/>
  </si>
  <si>
    <t>電気式パッケージ形空調機</t>
    <rPh sb="0" eb="3">
      <t>デンキシキ</t>
    </rPh>
    <rPh sb="8" eb="9">
      <t>カタ</t>
    </rPh>
    <rPh sb="9" eb="12">
      <t>クウチョウキ</t>
    </rPh>
    <phoneticPr fontId="60"/>
  </si>
  <si>
    <t>ガスヒートポンプ式空調機</t>
    <rPh sb="8" eb="9">
      <t>シキ</t>
    </rPh>
    <rPh sb="9" eb="12">
      <t>クウチョウキ</t>
    </rPh>
    <phoneticPr fontId="60"/>
  </si>
  <si>
    <t>中央熱源式空調機</t>
    <rPh sb="0" eb="5">
      <t>チュウオウネツゲンシキ</t>
    </rPh>
    <rPh sb="5" eb="8">
      <t>クウチョウキ</t>
    </rPh>
    <phoneticPr fontId="60"/>
  </si>
  <si>
    <t>ルームエアコン</t>
    <phoneticPr fontId="60"/>
  </si>
  <si>
    <t>事業の
実施予定</t>
    <rPh sb="4" eb="8">
      <t>ジッシヨテイ</t>
    </rPh>
    <phoneticPr fontId="7"/>
  </si>
  <si>
    <t>（第９、16条関係）</t>
    <rPh sb="1" eb="2">
      <t>ダイ</t>
    </rPh>
    <rPh sb="6" eb="7">
      <t>ジョウ</t>
    </rPh>
    <rPh sb="7" eb="9">
      <t>カンケイ</t>
    </rPh>
    <phoneticPr fontId="1"/>
  </si>
  <si>
    <t>共通様式　4</t>
    <rPh sb="0" eb="2">
      <t>キョウツウ</t>
    </rPh>
    <rPh sb="2" eb="4">
      <t>ヨウシキ</t>
    </rPh>
    <phoneticPr fontId="1"/>
  </si>
  <si>
    <t>共通様式　1の2</t>
    <rPh sb="0" eb="2">
      <t>キョウツウ</t>
    </rPh>
    <rPh sb="2" eb="4">
      <t>ヨウシキ</t>
    </rPh>
    <phoneticPr fontId="1"/>
  </si>
  <si>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11"/>
  </si>
  <si>
    <t>補助事業経費内訳書</t>
    <rPh sb="0" eb="2">
      <t>ホジョ</t>
    </rPh>
    <phoneticPr fontId="60"/>
  </si>
  <si>
    <t>手続き：</t>
    <rPh sb="0" eb="1">
      <t>テ</t>
    </rPh>
    <rPh sb="1" eb="2">
      <t>ツヅ</t>
    </rPh>
    <phoneticPr fontId="60"/>
  </si>
  <si>
    <t>←選択してください</t>
    <rPh sb="1" eb="3">
      <t>センタク</t>
    </rPh>
    <phoneticPr fontId="60"/>
  </si>
  <si>
    <t>設備種別</t>
    <rPh sb="0" eb="4">
      <t>セツビシュベツ</t>
    </rPh>
    <phoneticPr fontId="60"/>
  </si>
  <si>
    <t>金額[円]</t>
    <rPh sb="0" eb="2">
      <t>キンガク</t>
    </rPh>
    <rPh sb="3" eb="4">
      <t>エン</t>
    </rPh>
    <phoneticPr fontId="60"/>
  </si>
  <si>
    <t>(a)事業に要する経費</t>
    <rPh sb="3" eb="5">
      <t>ジギョウ</t>
    </rPh>
    <rPh sb="6" eb="7">
      <t>ヨウ</t>
    </rPh>
    <rPh sb="9" eb="11">
      <t>ケイヒ</t>
    </rPh>
    <phoneticPr fontId="60"/>
  </si>
  <si>
    <t>(b)補助対象経費</t>
    <rPh sb="3" eb="5">
      <t>ホジョ</t>
    </rPh>
    <rPh sb="5" eb="7">
      <t>タイショウ</t>
    </rPh>
    <rPh sb="7" eb="9">
      <t>ケイヒ</t>
    </rPh>
    <phoneticPr fontId="60"/>
  </si>
  <si>
    <t>(c)仮算定補助金額</t>
    <rPh sb="3" eb="6">
      <t>カリサンテイ</t>
    </rPh>
    <rPh sb="6" eb="8">
      <t>ホジョ</t>
    </rPh>
    <rPh sb="8" eb="10">
      <t>キンガク</t>
    </rPh>
    <phoneticPr fontId="60"/>
  </si>
  <si>
    <t>合計</t>
    <rPh sb="0" eb="2">
      <t>ゴウケイ</t>
    </rPh>
    <phoneticPr fontId="60"/>
  </si>
  <si>
    <t>設備種別ごとに(b)×2/3</t>
    <rPh sb="0" eb="2">
      <t>セツビ</t>
    </rPh>
    <rPh sb="2" eb="4">
      <t>シュベツ</t>
    </rPh>
    <phoneticPr fontId="60"/>
  </si>
  <si>
    <t>助成事業に要する経費[円]</t>
    <rPh sb="0" eb="4">
      <t>ジョセイジギョウ</t>
    </rPh>
    <rPh sb="5" eb="6">
      <t>ヨウ</t>
    </rPh>
    <rPh sb="8" eb="10">
      <t>ケイヒ</t>
    </rPh>
    <rPh sb="11" eb="12">
      <t>エン</t>
    </rPh>
    <phoneticPr fontId="60"/>
  </si>
  <si>
    <t>補助対象経費[円]</t>
    <rPh sb="0" eb="4">
      <t>ホジョタイショウ</t>
    </rPh>
    <rPh sb="4" eb="6">
      <t>ケイヒ</t>
    </rPh>
    <phoneticPr fontId="60"/>
  </si>
  <si>
    <t>仮算定補助金額[円]</t>
    <rPh sb="0" eb="1">
      <t>カリ</t>
    </rPh>
    <rPh sb="1" eb="3">
      <t>サンテイ</t>
    </rPh>
    <rPh sb="3" eb="5">
      <t>ホジョ</t>
    </rPh>
    <rPh sb="5" eb="7">
      <t>キンガク</t>
    </rPh>
    <phoneticPr fontId="60"/>
  </si>
  <si>
    <t>※(a)の合計</t>
    <rPh sb="5" eb="7">
      <t>ゴウケイ</t>
    </rPh>
    <phoneticPr fontId="60"/>
  </si>
  <si>
    <t>※(b)の合計</t>
    <rPh sb="5" eb="7">
      <t>ゴウケイ</t>
    </rPh>
    <phoneticPr fontId="60"/>
  </si>
  <si>
    <t>※(c)の合計</t>
    <rPh sb="5" eb="7">
      <t>ゴウケイ</t>
    </rPh>
    <phoneticPr fontId="60"/>
  </si>
  <si>
    <t>※(c)の合計の千円未満切り捨て</t>
    <phoneticPr fontId="60"/>
  </si>
  <si>
    <t>以下、手続きが工事完了の場合に記入すること</t>
    <rPh sb="0" eb="2">
      <t>イカ</t>
    </rPh>
    <rPh sb="3" eb="5">
      <t>テツヅ</t>
    </rPh>
    <rPh sb="7" eb="9">
      <t>コウジ</t>
    </rPh>
    <rPh sb="9" eb="11">
      <t>カンリョウ</t>
    </rPh>
    <rPh sb="12" eb="14">
      <t>バアイ</t>
    </rPh>
    <rPh sb="15" eb="17">
      <t>キニュウ</t>
    </rPh>
    <phoneticPr fontId="60"/>
  </si>
  <si>
    <t>交付決定額[円]</t>
    <rPh sb="0" eb="2">
      <t>コウフ</t>
    </rPh>
    <rPh sb="2" eb="4">
      <t>ケッテイ</t>
    </rPh>
    <rPh sb="4" eb="5">
      <t>ガク</t>
    </rPh>
    <rPh sb="6" eb="7">
      <t>エン</t>
    </rPh>
    <phoneticPr fontId="60"/>
  </si>
  <si>
    <t>実績報告額[円]</t>
    <rPh sb="0" eb="5">
      <t>ジッセキホウコクガク</t>
    </rPh>
    <rPh sb="6" eb="7">
      <t>エン</t>
    </rPh>
    <phoneticPr fontId="60"/>
  </si>
  <si>
    <t>補助金の確定額[円]</t>
    <rPh sb="0" eb="3">
      <t>ホジョキン</t>
    </rPh>
    <rPh sb="4" eb="7">
      <t>カクテイガク</t>
    </rPh>
    <rPh sb="8" eb="9">
      <t>エン</t>
    </rPh>
    <phoneticPr fontId="60"/>
  </si>
  <si>
    <t>手続き：</t>
    <rPh sb="0" eb="2">
      <t>テツヅ</t>
    </rPh>
    <phoneticPr fontId="60"/>
  </si>
  <si>
    <t>　色のセルは、プルダウンメニューから適切なものを選択すること。</t>
    <rPh sb="1" eb="2">
      <t>イロ</t>
    </rPh>
    <rPh sb="18" eb="20">
      <t>テキセツ</t>
    </rPh>
    <rPh sb="24" eb="26">
      <t>センタク</t>
    </rPh>
    <phoneticPr fontId="1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</si>
  <si>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</si>
  <si>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1"/>
  </si>
  <si>
    <t>内訳明細表</t>
    <rPh sb="0" eb="2">
      <t>ウチワケ</t>
    </rPh>
    <rPh sb="2" eb="4">
      <t>メイサイ</t>
    </rPh>
    <rPh sb="4" eb="5">
      <t>ヒョウ</t>
    </rPh>
    <phoneticPr fontId="11"/>
  </si>
  <si>
    <t>(1)</t>
    <phoneticPr fontId="7"/>
  </si>
  <si>
    <t>整理</t>
    <rPh sb="0" eb="2">
      <t>セイリ</t>
    </rPh>
    <phoneticPr fontId="11"/>
  </si>
  <si>
    <t>費用の区分</t>
    <rPh sb="0" eb="2">
      <t>ヒヨウ</t>
    </rPh>
    <rPh sb="3" eb="5">
      <t>クブン</t>
    </rPh>
    <phoneticPr fontId="60"/>
  </si>
  <si>
    <t>費用の内容</t>
    <rPh sb="0" eb="2">
      <t>ヒヨウ</t>
    </rPh>
    <rPh sb="3" eb="5">
      <t>ナイヨウ</t>
    </rPh>
    <phoneticPr fontId="11"/>
  </si>
  <si>
    <t>単位</t>
    <rPh sb="0" eb="2">
      <t>タンイ</t>
    </rPh>
    <phoneticPr fontId="60"/>
  </si>
  <si>
    <t>単価［税抜］
（円）</t>
    <rPh sb="0" eb="2">
      <t>タンカ</t>
    </rPh>
    <rPh sb="3" eb="4">
      <t>ゼイ</t>
    </rPh>
    <rPh sb="4" eb="5">
      <t>ヌ</t>
    </rPh>
    <rPh sb="8" eb="9">
      <t>エン</t>
    </rPh>
    <phoneticPr fontId="11"/>
  </si>
  <si>
    <t>金額［税抜］
（円）</t>
    <rPh sb="0" eb="2">
      <t>キンガク</t>
    </rPh>
    <rPh sb="3" eb="5">
      <t>ゼイヌ</t>
    </rPh>
    <rPh sb="8" eb="9">
      <t>エン</t>
    </rPh>
    <phoneticPr fontId="11"/>
  </si>
  <si>
    <t>備考</t>
    <rPh sb="0" eb="2">
      <t>ビコウ</t>
    </rPh>
    <phoneticPr fontId="11"/>
  </si>
  <si>
    <t>No.</t>
    <phoneticPr fontId="11"/>
  </si>
  <si>
    <t>助成対象経費</t>
    <rPh sb="0" eb="6">
      <t>ジョセイタイショウケイヒ</t>
    </rPh>
    <phoneticPr fontId="60"/>
  </si>
  <si>
    <t>補助対象経費</t>
    <rPh sb="0" eb="6">
      <t>ホジョタイショウケイヒ</t>
    </rPh>
    <phoneticPr fontId="60"/>
  </si>
  <si>
    <t>助成対象外経費</t>
    <rPh sb="0" eb="2">
      <t>ジョセイ</t>
    </rPh>
    <rPh sb="2" eb="4">
      <t>タイショウ</t>
    </rPh>
    <rPh sb="4" eb="5">
      <t>ガイ</t>
    </rPh>
    <rPh sb="5" eb="7">
      <t>ケイヒ</t>
    </rPh>
    <phoneticPr fontId="60"/>
  </si>
  <si>
    <t>補助対象外経費</t>
    <rPh sb="0" eb="5">
      <t>ホジョタイショウガイ</t>
    </rPh>
    <rPh sb="5" eb="7">
      <t>ケイヒ</t>
    </rPh>
    <phoneticPr fontId="60"/>
  </si>
  <si>
    <t>事業に要する経費</t>
    <rPh sb="0" eb="2">
      <t>ジギョウ</t>
    </rPh>
    <rPh sb="3" eb="4">
      <t>ヨウ</t>
    </rPh>
    <rPh sb="6" eb="8">
      <t>ケイヒ</t>
    </rPh>
    <phoneticPr fontId="60"/>
  </si>
  <si>
    <t>‐</t>
    <phoneticPr fontId="11"/>
  </si>
  <si>
    <t>(2)</t>
    <phoneticPr fontId="7"/>
  </si>
  <si>
    <t>(3)</t>
    <phoneticPr fontId="7"/>
  </si>
  <si>
    <t>(4)</t>
    <phoneticPr fontId="7"/>
  </si>
  <si>
    <t>(5)</t>
    <phoneticPr fontId="7"/>
  </si>
  <si>
    <t>補助事業経費内訳書</t>
    <rPh sb="8" eb="9">
      <t>ショ</t>
    </rPh>
    <phoneticPr fontId="4"/>
  </si>
  <si>
    <t>内訳明細表</t>
    <rPh sb="0" eb="2">
      <t>ウチワケ</t>
    </rPh>
    <rPh sb="2" eb="5">
      <t>メイサイヒョウ</t>
    </rPh>
    <phoneticPr fontId="4"/>
  </si>
  <si>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4"/>
  </si>
  <si>
    <t>原則として、複数社から取得した見積書の中で、補助対象経費が最も安価なものを採用していただきます。</t>
    <rPh sb="0" eb="2">
      <t>ゲンソク</t>
    </rPh>
    <rPh sb="17" eb="18">
      <t>ショ</t>
    </rPh>
    <rPh sb="22" eb="28">
      <t>ホジョタイショウケイヒ</t>
    </rPh>
    <rPh sb="29" eb="30">
      <t>モット</t>
    </rPh>
    <rPh sb="31" eb="33">
      <t>アンカ</t>
    </rPh>
    <rPh sb="37" eb="39">
      <t>サイヨウ</t>
    </rPh>
    <phoneticPr fontId="60"/>
  </si>
  <si>
    <t>補助事業名</t>
    <rPh sb="0" eb="2">
      <t>ホジョ</t>
    </rPh>
    <rPh sb="2" eb="4">
      <t>ジギョウ</t>
    </rPh>
    <rPh sb="4" eb="5">
      <t>メイ</t>
    </rPh>
    <phoneticPr fontId="4"/>
  </si>
  <si>
    <t>工事</t>
    <rPh sb="0" eb="2">
      <t>コウジ</t>
    </rPh>
    <phoneticPr fontId="60"/>
  </si>
  <si>
    <t>うち対象経費</t>
    <rPh sb="2" eb="4">
      <t>タイショウ</t>
    </rPh>
    <rPh sb="4" eb="6">
      <t>ケイヒ</t>
    </rPh>
    <phoneticPr fontId="4"/>
  </si>
  <si>
    <t>うち対象外経費</t>
    <rPh sb="2" eb="7">
      <t>タイショウガイケイヒ</t>
    </rPh>
    <phoneticPr fontId="4"/>
  </si>
  <si>
    <t>事業費総計(税抜）</t>
    <rPh sb="0" eb="3">
      <t>ジギョウヒ</t>
    </rPh>
    <rPh sb="3" eb="5">
      <t>ソウケイ</t>
    </rPh>
    <phoneticPr fontId="4"/>
  </si>
  <si>
    <t>採用</t>
    <rPh sb="0" eb="2">
      <t>サイヨウ</t>
    </rPh>
    <phoneticPr fontId="60"/>
  </si>
  <si>
    <t>設計費</t>
    <rPh sb="0" eb="3">
      <t>セッケイヒ</t>
    </rPh>
    <phoneticPr fontId="60"/>
  </si>
  <si>
    <t>台</t>
    <rPh sb="0" eb="1">
      <t>ダイ</t>
    </rPh>
    <phoneticPr fontId="11"/>
  </si>
  <si>
    <t>設備費</t>
    <rPh sb="0" eb="3">
      <t>セツビヒ</t>
    </rPh>
    <phoneticPr fontId="60"/>
  </si>
  <si>
    <t>機（器）</t>
    <rPh sb="0" eb="1">
      <t>キ</t>
    </rPh>
    <rPh sb="2" eb="3">
      <t>キ</t>
    </rPh>
    <phoneticPr fontId="11"/>
  </si>
  <si>
    <t>工事費</t>
    <rPh sb="0" eb="3">
      <t>コウジヒ</t>
    </rPh>
    <phoneticPr fontId="60"/>
  </si>
  <si>
    <t>個</t>
    <rPh sb="0" eb="1">
      <t>コ</t>
    </rPh>
    <phoneticPr fontId="11"/>
  </si>
  <si>
    <t>処分費</t>
    <rPh sb="0" eb="3">
      <t>ショブンヒ</t>
    </rPh>
    <phoneticPr fontId="60"/>
  </si>
  <si>
    <t>本</t>
    <rPh sb="0" eb="1">
      <t>ホン</t>
    </rPh>
    <phoneticPr fontId="11"/>
  </si>
  <si>
    <t>▲助成対象外</t>
    <rPh sb="1" eb="6">
      <t>ジョセイタイショウガイ</t>
    </rPh>
    <phoneticPr fontId="60"/>
  </si>
  <si>
    <t>枚</t>
    <rPh sb="0" eb="1">
      <t>マイ</t>
    </rPh>
    <phoneticPr fontId="11"/>
  </si>
  <si>
    <t>人工</t>
    <rPh sb="0" eb="2">
      <t>ニンク</t>
    </rPh>
    <phoneticPr fontId="11"/>
  </si>
  <si>
    <t>箇所</t>
    <rPh sb="0" eb="2">
      <t>カショ</t>
    </rPh>
    <phoneticPr fontId="11"/>
  </si>
  <si>
    <t>時間</t>
    <rPh sb="0" eb="2">
      <t>ジカン</t>
    </rPh>
    <phoneticPr fontId="11"/>
  </si>
  <si>
    <t>式</t>
    <rPh sb="0" eb="1">
      <t>シキ</t>
    </rPh>
    <phoneticPr fontId="11"/>
  </si>
  <si>
    <t>ｍ</t>
  </si>
  <si>
    <t>kg</t>
  </si>
  <si>
    <t>m2</t>
  </si>
  <si>
    <t>m3</t>
    <phoneticPr fontId="7"/>
  </si>
  <si>
    <t>【換気設備の新旧仕様入力表】</t>
    <rPh sb="1" eb="3">
      <t>カンキ</t>
    </rPh>
    <rPh sb="3" eb="5">
      <t>セツビ</t>
    </rPh>
    <rPh sb="6" eb="8">
      <t>シンキュウ</t>
    </rPh>
    <rPh sb="8" eb="10">
      <t>シヨウ</t>
    </rPh>
    <rPh sb="10" eb="12">
      <t>ニュウリョク</t>
    </rPh>
    <rPh sb="12" eb="13">
      <t>ヒョウ</t>
    </rPh>
    <phoneticPr fontId="60"/>
  </si>
  <si>
    <t>今回更新する換気設備について入力してください。</t>
    <rPh sb="0" eb="2">
      <t>コンカイ</t>
    </rPh>
    <rPh sb="2" eb="4">
      <t>コウシン</t>
    </rPh>
    <rPh sb="6" eb="10">
      <t>カンキセツビ</t>
    </rPh>
    <rPh sb="14" eb="16">
      <t>ニュウリョク</t>
    </rPh>
    <phoneticPr fontId="60"/>
  </si>
  <si>
    <t>旧設備</t>
    <phoneticPr fontId="60"/>
  </si>
  <si>
    <t>A_1</t>
    <phoneticPr fontId="60"/>
  </si>
  <si>
    <t>A_2</t>
  </si>
  <si>
    <t>A_3</t>
  </si>
  <si>
    <t>A_4</t>
  </si>
  <si>
    <t>A_5</t>
  </si>
  <si>
    <t>A_6</t>
  </si>
  <si>
    <t>A_7</t>
  </si>
  <si>
    <t>A_8</t>
  </si>
  <si>
    <t>A_9</t>
  </si>
  <si>
    <t>A_10</t>
  </si>
  <si>
    <t>計</t>
    <rPh sb="0" eb="1">
      <t>ケイ</t>
    </rPh>
    <phoneticPr fontId="60"/>
  </si>
  <si>
    <t>型番</t>
    <rPh sb="0" eb="2">
      <t>カタバン</t>
    </rPh>
    <phoneticPr fontId="60"/>
  </si>
  <si>
    <t>---</t>
    <phoneticPr fontId="60"/>
  </si>
  <si>
    <t>メーカー名</t>
    <rPh sb="4" eb="5">
      <t>メイ</t>
    </rPh>
    <phoneticPr fontId="60"/>
  </si>
  <si>
    <t>平面図記載記号</t>
    <rPh sb="0" eb="3">
      <t>ヘイメンズ</t>
    </rPh>
    <rPh sb="3" eb="5">
      <t>キサイ</t>
    </rPh>
    <rPh sb="5" eb="7">
      <t>キゴウ</t>
    </rPh>
    <phoneticPr fontId="60"/>
  </si>
  <si>
    <t>換気設備の種類</t>
    <rPh sb="0" eb="2">
      <t>カンキ</t>
    </rPh>
    <rPh sb="2" eb="4">
      <t>セツビ</t>
    </rPh>
    <rPh sb="5" eb="7">
      <t>シュルイ</t>
    </rPh>
    <phoneticPr fontId="60"/>
  </si>
  <si>
    <t>台数</t>
    <rPh sb="0" eb="2">
      <t>ダイスウ</t>
    </rPh>
    <phoneticPr fontId="60"/>
  </si>
  <si>
    <t>機械換気（換気扇等）,熱交換型換気設備</t>
    <phoneticPr fontId="60"/>
  </si>
  <si>
    <t>換気量[㎥/h]</t>
    <rPh sb="0" eb="2">
      <t>カンキ</t>
    </rPh>
    <rPh sb="2" eb="3">
      <t>リョウ</t>
    </rPh>
    <phoneticPr fontId="60"/>
  </si>
  <si>
    <t>消費電力[W]</t>
    <rPh sb="0" eb="2">
      <t>ショウヒ</t>
    </rPh>
    <rPh sb="2" eb="4">
      <t>デンリョク</t>
    </rPh>
    <phoneticPr fontId="60"/>
  </si>
  <si>
    <t>高効率換気設備,熱交換型換気設備</t>
    <rPh sb="0" eb="3">
      <t>コウコウリツ</t>
    </rPh>
    <rPh sb="3" eb="5">
      <t>カンキ</t>
    </rPh>
    <rPh sb="5" eb="7">
      <t>セツビ</t>
    </rPh>
    <phoneticPr fontId="60"/>
  </si>
  <si>
    <t>今回新たに更新、導入する換気設備について入力してください。</t>
    <rPh sb="8" eb="10">
      <t>ドウニュウ</t>
    </rPh>
    <rPh sb="12" eb="14">
      <t>カンキ</t>
    </rPh>
    <rPh sb="14" eb="16">
      <t>セツビ</t>
    </rPh>
    <phoneticPr fontId="60"/>
  </si>
  <si>
    <t>新設備</t>
    <phoneticPr fontId="60"/>
  </si>
  <si>
    <t>B_1</t>
    <phoneticPr fontId="60"/>
  </si>
  <si>
    <t>B_2</t>
  </si>
  <si>
    <t>B_3</t>
  </si>
  <si>
    <t>B_4</t>
  </si>
  <si>
    <t>B_5</t>
  </si>
  <si>
    <t>B_6</t>
  </si>
  <si>
    <t>B_7</t>
  </si>
  <si>
    <t>B_8</t>
  </si>
  <si>
    <t>B_9</t>
  </si>
  <si>
    <t>B_10</t>
  </si>
  <si>
    <t>更新設備</t>
    <rPh sb="0" eb="2">
      <t>コウシン</t>
    </rPh>
    <rPh sb="2" eb="4">
      <t>セツビ</t>
    </rPh>
    <phoneticPr fontId="60"/>
  </si>
  <si>
    <t>更新,新設</t>
    <rPh sb="0" eb="2">
      <t>コウシン</t>
    </rPh>
    <rPh sb="3" eb="5">
      <t>シンセツ</t>
    </rPh>
    <phoneticPr fontId="60"/>
  </si>
  <si>
    <t>導入の区分</t>
    <rPh sb="0" eb="2">
      <t>ドウニュウ</t>
    </rPh>
    <rPh sb="3" eb="5">
      <t>クブン</t>
    </rPh>
    <phoneticPr fontId="60"/>
  </si>
  <si>
    <t>比消費電力[W/(㎥/h)]</t>
    <rPh sb="0" eb="1">
      <t>ヒ</t>
    </rPh>
    <rPh sb="1" eb="3">
      <t>ショウヒ</t>
    </rPh>
    <rPh sb="3" eb="5">
      <t>デンリョク</t>
    </rPh>
    <phoneticPr fontId="60"/>
  </si>
  <si>
    <t>冷房</t>
    <phoneticPr fontId="60"/>
  </si>
  <si>
    <t>[%]　</t>
    <phoneticPr fontId="60"/>
  </si>
  <si>
    <t>暖房</t>
    <phoneticPr fontId="60"/>
  </si>
  <si>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60"/>
  </si>
  <si>
    <t>　　　①：導入推奨機器に指定されたもの。</t>
    <phoneticPr fontId="60"/>
  </si>
  <si>
    <t>　　　②：省エネルギー基準達成率（JIS C9901）114％以上であるもの。</t>
    <rPh sb="31" eb="33">
      <t>イジョウ</t>
    </rPh>
    <phoneticPr fontId="60"/>
  </si>
  <si>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60"/>
  </si>
  <si>
    <t>【空調設備の新旧仕様入力表】</t>
    <rPh sb="1" eb="3">
      <t>クウチョウ</t>
    </rPh>
    <rPh sb="3" eb="5">
      <t>セツビ</t>
    </rPh>
    <rPh sb="6" eb="8">
      <t>シンキュウ</t>
    </rPh>
    <rPh sb="8" eb="10">
      <t>シヨウ</t>
    </rPh>
    <rPh sb="10" eb="12">
      <t>ニュウリョク</t>
    </rPh>
    <rPh sb="12" eb="13">
      <t>ヒョウ</t>
    </rPh>
    <phoneticPr fontId="60"/>
  </si>
  <si>
    <t>空調設備更新前後の
省エネ判定</t>
    <rPh sb="0" eb="2">
      <t>クウチョウ</t>
    </rPh>
    <rPh sb="2" eb="4">
      <t>セツビ</t>
    </rPh>
    <rPh sb="4" eb="6">
      <t>コウシン</t>
    </rPh>
    <rPh sb="6" eb="8">
      <t>ゼンゴ</t>
    </rPh>
    <rPh sb="10" eb="11">
      <t>ショウ</t>
    </rPh>
    <rPh sb="13" eb="15">
      <t>ハンテイ</t>
    </rPh>
    <phoneticPr fontId="4"/>
  </si>
  <si>
    <t>今回更新する室内機に接続された既設空調設備の室外機について入力してください。</t>
    <rPh sb="0" eb="2">
      <t>コンカイ</t>
    </rPh>
    <rPh sb="2" eb="4">
      <t>コウシン</t>
    </rPh>
    <rPh sb="6" eb="9">
      <t>シツナイキ</t>
    </rPh>
    <rPh sb="10" eb="12">
      <t>セツゾク</t>
    </rPh>
    <rPh sb="15" eb="17">
      <t>キセツ</t>
    </rPh>
    <rPh sb="17" eb="19">
      <t>クウチョウ</t>
    </rPh>
    <rPh sb="19" eb="21">
      <t>セツビ</t>
    </rPh>
    <rPh sb="22" eb="25">
      <t>シツガイキ</t>
    </rPh>
    <phoneticPr fontId="60"/>
  </si>
  <si>
    <t>C_1</t>
    <phoneticPr fontId="60"/>
  </si>
  <si>
    <t>C_2</t>
  </si>
  <si>
    <t>C_3</t>
  </si>
  <si>
    <t>C_4</t>
  </si>
  <si>
    <t>C_5</t>
  </si>
  <si>
    <t>C_6</t>
  </si>
  <si>
    <t>C_7</t>
  </si>
  <si>
    <t>C_8</t>
  </si>
  <si>
    <t>C_9</t>
  </si>
  <si>
    <t>C_10</t>
  </si>
  <si>
    <t>平面図記載記号</t>
    <rPh sb="0" eb="7">
      <t>ヘイメンズキサイキゴウ</t>
    </rPh>
    <phoneticPr fontId="60"/>
  </si>
  <si>
    <t>設備の種類</t>
    <rPh sb="0" eb="2">
      <t>セツビ</t>
    </rPh>
    <rPh sb="3" eb="5">
      <t>シュルイ</t>
    </rPh>
    <phoneticPr fontId="60"/>
  </si>
  <si>
    <t>エネルギー種別</t>
    <rPh sb="5" eb="7">
      <t>シュベツ</t>
    </rPh>
    <phoneticPr fontId="60"/>
  </si>
  <si>
    <t>能力［[kW］</t>
    <rPh sb="0" eb="2">
      <t>ノウリョク</t>
    </rPh>
    <phoneticPr fontId="60"/>
  </si>
  <si>
    <t>COP</t>
    <phoneticPr fontId="60"/>
  </si>
  <si>
    <t>　※COP計算方法　①冷房、暖房　各COP ＝ 能力／消費電力　②冷暖平均　COP ＝（冷房COP ＋暖房COP）／2</t>
    <rPh sb="5" eb="9">
      <t>ケイサンホウホウ</t>
    </rPh>
    <phoneticPr fontId="60"/>
  </si>
  <si>
    <t>今回新たに更新・導入されるの室内機に接続される空調設備の室外機について入力してください。</t>
    <rPh sb="0" eb="2">
      <t>コンカイ</t>
    </rPh>
    <rPh sb="2" eb="3">
      <t>アラ</t>
    </rPh>
    <rPh sb="5" eb="7">
      <t>コウシン</t>
    </rPh>
    <rPh sb="8" eb="10">
      <t>ドウニュウ</t>
    </rPh>
    <rPh sb="14" eb="17">
      <t>シツナイキ</t>
    </rPh>
    <rPh sb="18" eb="20">
      <t>セツゾク</t>
    </rPh>
    <rPh sb="23" eb="25">
      <t>クウチョウ</t>
    </rPh>
    <rPh sb="25" eb="27">
      <t>セツビ</t>
    </rPh>
    <rPh sb="28" eb="31">
      <t>シツガイキ</t>
    </rPh>
    <phoneticPr fontId="60"/>
  </si>
  <si>
    <t>D_1</t>
    <phoneticPr fontId="60"/>
  </si>
  <si>
    <t>D_2</t>
  </si>
  <si>
    <t>D_3</t>
  </si>
  <si>
    <t>D_4</t>
  </si>
  <si>
    <t>D_5</t>
  </si>
  <si>
    <t>D_6</t>
  </si>
  <si>
    <t>D_7</t>
  </si>
  <si>
    <t>D_8</t>
  </si>
  <si>
    <t>D_9</t>
  </si>
  <si>
    <t>D_10</t>
  </si>
  <si>
    <t>更新設備</t>
    <rPh sb="0" eb="4">
      <t>コウシンセツビ</t>
    </rPh>
    <phoneticPr fontId="60"/>
  </si>
  <si>
    <t>設備要件</t>
    <rPh sb="0" eb="4">
      <t>セツビヨウケン</t>
    </rPh>
    <phoneticPr fontId="60"/>
  </si>
  <si>
    <t>エネルギー消費量（単位時間当り）</t>
    <rPh sb="5" eb="8">
      <t>ショウヒリョウ</t>
    </rPh>
    <rPh sb="9" eb="11">
      <t>タンイ</t>
    </rPh>
    <rPh sb="11" eb="13">
      <t>ジカン</t>
    </rPh>
    <rPh sb="13" eb="14">
      <t>アタ</t>
    </rPh>
    <phoneticPr fontId="60"/>
  </si>
  <si>
    <t>換気設備更新前後の
省エネ判定</t>
    <rPh sb="0" eb="2">
      <t>カンキ</t>
    </rPh>
    <rPh sb="2" eb="4">
      <t>セツビ</t>
    </rPh>
    <rPh sb="4" eb="6">
      <t>コウシン</t>
    </rPh>
    <rPh sb="6" eb="8">
      <t>ゼンゴ</t>
    </rPh>
    <rPh sb="10" eb="11">
      <t>ショウ</t>
    </rPh>
    <rPh sb="13" eb="15">
      <t>ハンテイ</t>
    </rPh>
    <phoneticPr fontId="4"/>
  </si>
  <si>
    <t>ホットドライ機</t>
    <phoneticPr fontId="4"/>
  </si>
  <si>
    <t>※事業実施に当たって許認可(届出)、権利使用(又は取得)の必要なものについて、その取得状況等を記載すること。</t>
    <rPh sb="1" eb="3">
      <t>ジギョウ</t>
    </rPh>
    <rPh sb="45" eb="46">
      <t>トウ</t>
    </rPh>
    <phoneticPr fontId="11"/>
  </si>
  <si>
    <t>第１号様式の３（第９条関係)</t>
    <phoneticPr fontId="4"/>
  </si>
  <si>
    <t>共通様式１と同じ区分で記入のこと</t>
    <rPh sb="0" eb="2">
      <t>キョウツウ</t>
    </rPh>
    <rPh sb="2" eb="4">
      <t>ヨウシキ</t>
    </rPh>
    <phoneticPr fontId="7"/>
  </si>
  <si>
    <r>
      <t>年平均使用量</t>
    </r>
    <r>
      <rPr>
        <vertAlign val="superscript"/>
        <sz val="10"/>
        <color theme="1"/>
        <rFont val="ＭＳ Ｐゴシック"/>
        <family val="3"/>
        <charset val="128"/>
      </rPr>
      <t>注）</t>
    </r>
    <rPh sb="0" eb="1">
      <t>ネン</t>
    </rPh>
    <rPh sb="1" eb="3">
      <t>ヘイキン</t>
    </rPh>
    <rPh sb="3" eb="6">
      <t>シヨウリョウ</t>
    </rPh>
    <rPh sb="6" eb="7">
      <t>チュウ</t>
    </rPh>
    <phoneticPr fontId="38"/>
  </si>
  <si>
    <t>補助金交付請求書</t>
    <rPh sb="0" eb="8">
      <t>ホジョキンコウフセイキュウショ</t>
    </rPh>
    <phoneticPr fontId="4"/>
  </si>
  <si>
    <t>見積比較表</t>
    <rPh sb="0" eb="2">
      <t>ミツモ</t>
    </rPh>
    <rPh sb="2" eb="4">
      <t>ヒカク</t>
    </rPh>
    <rPh sb="4" eb="5">
      <t>ヒョウ</t>
    </rPh>
    <phoneticPr fontId="4"/>
  </si>
  <si>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</si>
  <si>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</si>
  <si>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r>
      <t>熱交換率</t>
    </r>
    <r>
      <rPr>
        <vertAlign val="superscript"/>
        <sz val="10"/>
        <color theme="1"/>
        <rFont val="メイリオ"/>
        <family val="3"/>
        <charset val="128"/>
      </rPr>
      <t>※</t>
    </r>
    <rPh sb="0" eb="1">
      <t>ネツ</t>
    </rPh>
    <rPh sb="1" eb="3">
      <t>コウカン</t>
    </rPh>
    <rPh sb="3" eb="4">
      <t>リツ</t>
    </rPh>
    <phoneticPr fontId="60"/>
  </si>
  <si>
    <t>※必要に応じて、事業に関する技術的な問い合わせ等に対応できるものの連絡先を入力</t>
    <rPh sb="1" eb="3">
      <t>ヒツヨウ</t>
    </rPh>
    <rPh sb="4" eb="5">
      <t>オウ</t>
    </rPh>
    <rPh sb="8" eb="10">
      <t>ジギョウ</t>
    </rPh>
    <rPh sb="11" eb="12">
      <t>カン</t>
    </rPh>
    <rPh sb="14" eb="16">
      <t>ギジュツ</t>
    </rPh>
    <rPh sb="16" eb="17">
      <t>テキ</t>
    </rPh>
    <rPh sb="18" eb="19">
      <t>ト</t>
    </rPh>
    <rPh sb="20" eb="21">
      <t>ア</t>
    </rPh>
    <rPh sb="23" eb="24">
      <t>トウ</t>
    </rPh>
    <rPh sb="25" eb="27">
      <t>タイオウ</t>
    </rPh>
    <rPh sb="33" eb="36">
      <t>レンラクサキ</t>
    </rPh>
    <rPh sb="37" eb="39">
      <t>ニュウリョク</t>
    </rPh>
    <phoneticPr fontId="4"/>
  </si>
  <si>
    <t>代表取締役</t>
    <rPh sb="0" eb="5">
      <t>ダイヒョウトリシマリヤク</t>
    </rPh>
    <phoneticPr fontId="4"/>
  </si>
  <si>
    <t>会社名</t>
    <rPh sb="0" eb="3">
      <t>カイシャメイ</t>
    </rPh>
    <phoneticPr fontId="4"/>
  </si>
  <si>
    <t>営業部</t>
    <rPh sb="0" eb="3">
      <t>エイギョウブ</t>
    </rPh>
    <phoneticPr fontId="4"/>
  </si>
  <si>
    <t>郵便番号：</t>
    <phoneticPr fontId="4"/>
  </si>
  <si>
    <t>部署/氏名：</t>
    <rPh sb="0" eb="2">
      <t>ブショ</t>
    </rPh>
    <rPh sb="3" eb="5">
      <t>シメイ</t>
    </rPh>
    <phoneticPr fontId="11"/>
  </si>
  <si>
    <t>申請日</t>
    <rPh sb="0" eb="3">
      <t>シンセイビ</t>
    </rPh>
    <phoneticPr fontId="4"/>
  </si>
  <si>
    <t>（敷地内平面図：別紙</t>
    <phoneticPr fontId="4"/>
  </si>
  <si>
    <t>←西暦：yyyy/mm/dd（半角）で入力</t>
    <rPh sb="19" eb="21">
      <t>ニュウリョク</t>
    </rPh>
    <phoneticPr fontId="4"/>
  </si>
  <si>
    <t>月）</t>
    <phoneticPr fontId="4"/>
  </si>
  <si>
    <t>←西暦：yyyy/mm/dd（半角）で入力</t>
    <phoneticPr fontId="4"/>
  </si>
  <si>
    <t>第１号様式の３と同じ区分で記入</t>
    <phoneticPr fontId="7"/>
  </si>
  <si>
    <t>※申請者の項目について、商業・法人登記簿謄本（個人事業主の場合は納税証明書）の記載内容と一致すること。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ノウゼイ</t>
    </rPh>
    <rPh sb="34" eb="37">
      <t>ショウメイショ</t>
    </rPh>
    <rPh sb="39" eb="41">
      <t>キサイ</t>
    </rPh>
    <rPh sb="41" eb="43">
      <t>ナイヨウ</t>
    </rPh>
    <rPh sb="44" eb="46">
      <t>イッチ</t>
    </rPh>
    <phoneticPr fontId="4"/>
  </si>
  <si>
    <t>東京都●●区▲▲　◆－◆－◆ ■■ビル▼階</t>
    <rPh sb="0" eb="3">
      <t>トウキョウト</t>
    </rPh>
    <rPh sb="5" eb="6">
      <t>ク</t>
    </rPh>
    <rPh sb="20" eb="21">
      <t>カイ</t>
    </rPh>
    <phoneticPr fontId="4"/>
  </si>
  <si>
    <t>カブシキガイシャ〇〇〇</t>
    <phoneticPr fontId="4"/>
  </si>
  <si>
    <t>株式会社〇〇〇</t>
    <phoneticPr fontId="4"/>
  </si>
  <si>
    <t>〇〇 ●●</t>
    <phoneticPr fontId="4"/>
  </si>
  <si>
    <t>総務課</t>
    <phoneticPr fontId="4"/>
  </si>
  <si>
    <t>090-0000-0000</t>
    <phoneticPr fontId="4"/>
  </si>
  <si>
    <t>0000-abc@XXXX.ne.jp</t>
    <phoneticPr fontId="4"/>
  </si>
  <si>
    <t>株式会社〇〇〇本社ビル</t>
    <phoneticPr fontId="4"/>
  </si>
  <si>
    <t>←例：株式会社〇〇〇本社ビルＶＯＣ排出削減設備導入事業</t>
    <rPh sb="1" eb="2">
      <t>レイ</t>
    </rPh>
    <phoneticPr fontId="4"/>
  </si>
  <si>
    <t>株式会社〇〇〇本社ビルＶＯＣ排出削減設備導入事業</t>
    <rPh sb="0" eb="2">
      <t>カブシキ</t>
    </rPh>
    <rPh sb="2" eb="4">
      <t>カイシャ</t>
    </rPh>
    <rPh sb="7" eb="9">
      <t>ホンシャ</t>
    </rPh>
    <phoneticPr fontId="4"/>
  </si>
  <si>
    <r>
      <t xml:space="preserve">助成対象事業者の連絡先
</t>
    </r>
    <r>
      <rPr>
        <sz val="10"/>
        <color rgb="FFFF0000"/>
        <rFont val="游ゴシック"/>
        <family val="3"/>
        <charset val="128"/>
        <scheme val="minor"/>
      </rPr>
      <t>※助成対象事業者に属し、事業を実際に行い、公社と連絡を取り合える担当者を記載</t>
    </r>
    <rPh sb="0" eb="2">
      <t>ジョセイ</t>
    </rPh>
    <rPh sb="2" eb="4">
      <t>タイショウ</t>
    </rPh>
    <rPh sb="4" eb="6">
      <t>ジギョウ</t>
    </rPh>
    <rPh sb="6" eb="7">
      <t>シャ</t>
    </rPh>
    <rPh sb="8" eb="11">
      <t>レンラクサキ</t>
    </rPh>
    <phoneticPr fontId="4"/>
  </si>
  <si>
    <t>東京都●●区▲▲　◆－◆－◆　■■ビル▼階</t>
    <rPh sb="0" eb="3">
      <t>トウキョウト</t>
    </rPh>
    <rPh sb="5" eb="6">
      <t>ク</t>
    </rPh>
    <rPh sb="20" eb="21">
      <t>カイ</t>
    </rPh>
    <phoneticPr fontId="4"/>
  </si>
  <si>
    <t>株式会社●●●</t>
    <rPh sb="0" eb="2">
      <t>カブシキ</t>
    </rPh>
    <rPh sb="2" eb="4">
      <t>カイシャ</t>
    </rPh>
    <phoneticPr fontId="4"/>
  </si>
  <si>
    <t>◆◆ ◇◇</t>
    <phoneticPr fontId="4"/>
  </si>
  <si>
    <t>00-0000-0000</t>
    <phoneticPr fontId="4"/>
  </si>
  <si>
    <t>0000-def@XXXX.ne.jp</t>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</si>
  <si>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</si>
  <si>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</si>
  <si>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t>通知文書番号</t>
    <rPh sb="0" eb="2">
      <t>ツウチ</t>
    </rPh>
    <rPh sb="2" eb="6">
      <t>ブンショバンゴウ</t>
    </rPh>
    <phoneticPr fontId="4"/>
  </si>
  <si>
    <t>※交付決定以降に入力　交付決定通知書を参照</t>
    <rPh sb="1" eb="5">
      <t>コウフケッテイ</t>
    </rPh>
    <rPh sb="5" eb="7">
      <t>イコウ</t>
    </rPh>
    <rPh sb="8" eb="10">
      <t>ニュウリョク</t>
    </rPh>
    <rPh sb="11" eb="15">
      <t>コウフケッテイ</t>
    </rPh>
    <rPh sb="15" eb="18">
      <t>ツウチショ</t>
    </rPh>
    <rPh sb="19" eb="21">
      <t>サンショウ</t>
    </rPh>
    <phoneticPr fontId="4"/>
  </si>
  <si>
    <t>で交付決定の通知を受けた事業について、</t>
    <rPh sb="1" eb="3">
      <t>コウフ</t>
    </rPh>
    <rPh sb="3" eb="5">
      <t>ケッテイ</t>
    </rPh>
    <rPh sb="6" eb="8">
      <t>ツウチ</t>
    </rPh>
    <rPh sb="9" eb="10">
      <t>ウ</t>
    </rPh>
    <rPh sb="12" eb="14">
      <t>ジギョウ</t>
    </rPh>
    <phoneticPr fontId="4"/>
  </si>
  <si>
    <t>年　　月　　日</t>
    <phoneticPr fontId="4"/>
  </si>
  <si>
    <t>のとおり)</t>
    <phoneticPr fontId="4"/>
  </si>
  <si>
    <t>共通様式１の３</t>
    <rPh sb="0" eb="2">
      <t>キョウツウ</t>
    </rPh>
    <rPh sb="2" eb="4">
      <t>ヨウシキ</t>
    </rPh>
    <phoneticPr fontId="4"/>
  </si>
  <si>
    <t>共通様式１</t>
    <rPh sb="0" eb="2">
      <t>キョウツウ</t>
    </rPh>
    <phoneticPr fontId="4"/>
  </si>
  <si>
    <t>共通様式１の２</t>
    <rPh sb="0" eb="4">
      <t>キョウツウヨウシキ</t>
    </rPh>
    <phoneticPr fontId="4"/>
  </si>
  <si>
    <t>共通様式３</t>
    <rPh sb="0" eb="2">
      <t>キョウツウ</t>
    </rPh>
    <rPh sb="2" eb="4">
      <t>ヨウシキ</t>
    </rPh>
    <phoneticPr fontId="4"/>
  </si>
  <si>
    <t>共通様式４</t>
    <rPh sb="0" eb="4">
      <t>キョウツウヨウシキ</t>
    </rPh>
    <phoneticPr fontId="4"/>
  </si>
  <si>
    <t>第11号様式（第19条関係)</t>
    <phoneticPr fontId="4"/>
  </si>
  <si>
    <t>第13号様式（第21条関係)</t>
    <phoneticPr fontId="4"/>
  </si>
  <si>
    <t>第21号様式（第28条関係)</t>
    <phoneticPr fontId="4"/>
  </si>
  <si>
    <t>（詳細は第７号様式の２へ）</t>
    <rPh sb="1" eb="3">
      <t>ショウサイ</t>
    </rPh>
    <rPh sb="4" eb="5">
      <t>ダイ</t>
    </rPh>
    <rPh sb="6" eb="9">
      <t>ゴウヨウシキ</t>
    </rPh>
    <phoneticPr fontId="4"/>
  </si>
  <si>
    <t>　色のセルは、文字又は数値を根拠となる見積書、仕様書等の記載を基に入力すること。</t>
    <rPh sb="1" eb="2">
      <t>イロ</t>
    </rPh>
    <rPh sb="7" eb="9">
      <t>モジ</t>
    </rPh>
    <rPh sb="9" eb="10">
      <t>マタ</t>
    </rPh>
    <rPh sb="11" eb="13">
      <t>スウチ</t>
    </rPh>
    <rPh sb="14" eb="16">
      <t>コンキョ</t>
    </rPh>
    <rPh sb="19" eb="22">
      <t>ミツモリショ</t>
    </rPh>
    <rPh sb="23" eb="26">
      <t>シヨウショ</t>
    </rPh>
    <rPh sb="26" eb="27">
      <t>トウ</t>
    </rPh>
    <rPh sb="28" eb="30">
      <t>キサイ</t>
    </rPh>
    <rPh sb="31" eb="32">
      <t>モト</t>
    </rPh>
    <rPh sb="33" eb="35">
      <t>ニュウリョク</t>
    </rPh>
    <phoneticPr fontId="11"/>
  </si>
  <si>
    <t>　色のセルは、次の①～③の各項目から該当する要件をプルダウンメニューか選択すること。(空調のみ)</t>
    <rPh sb="1" eb="2">
      <t>イロ</t>
    </rPh>
    <rPh sb="7" eb="8">
      <t>ツギ</t>
    </rPh>
    <rPh sb="13" eb="14">
      <t>カク</t>
    </rPh>
    <rPh sb="14" eb="16">
      <t>コウモク</t>
    </rPh>
    <rPh sb="18" eb="20">
      <t>ガイトウ</t>
    </rPh>
    <rPh sb="22" eb="24">
      <t>ヨウケン</t>
    </rPh>
    <rPh sb="35" eb="37">
      <t>センタク</t>
    </rPh>
    <rPh sb="43" eb="45">
      <t>クウチョウ</t>
    </rPh>
    <phoneticPr fontId="11"/>
  </si>
  <si>
    <t>令和〇年○月○日</t>
    <rPh sb="0" eb="2">
      <t>レイワ</t>
    </rPh>
    <rPh sb="3" eb="4">
      <t>ネン</t>
    </rPh>
    <rPh sb="5" eb="6">
      <t>ガツ</t>
    </rPh>
    <rPh sb="7" eb="8">
      <t>ニチ</t>
    </rPh>
    <phoneticPr fontId="4"/>
  </si>
  <si>
    <t>で交付額確定の通知を受けた事業について、</t>
    <phoneticPr fontId="4"/>
  </si>
  <si>
    <t>第５号様式（第15条関係)</t>
    <phoneticPr fontId="4"/>
  </si>
  <si>
    <t>第７号様式（第16条関係)</t>
    <rPh sb="2" eb="3">
      <t>ゴウ</t>
    </rPh>
    <phoneticPr fontId="4"/>
  </si>
  <si>
    <t>年</t>
    <rPh sb="0" eb="1">
      <t>ネン</t>
    </rPh>
    <phoneticPr fontId="4"/>
  </si>
  <si>
    <t>月</t>
    <rPh sb="0" eb="1">
      <t>ガツ</t>
    </rPh>
    <phoneticPr fontId="4"/>
  </si>
  <si>
    <t>日</t>
    <rPh sb="0" eb="1">
      <t>ヒ</t>
    </rPh>
    <phoneticPr fontId="4"/>
  </si>
  <si>
    <t>円</t>
    <rPh sb="0" eb="1">
      <t>エン</t>
    </rPh>
    <phoneticPr fontId="4"/>
  </si>
  <si>
    <t>令和</t>
    <rPh sb="0" eb="2">
      <t>レイワ</t>
    </rPh>
    <phoneticPr fontId="4"/>
  </si>
  <si>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11"/>
  </si>
  <si>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11"/>
  </si>
  <si>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11"/>
  </si>
  <si>
    <r>
      <rPr>
        <b/>
        <sz val="12"/>
        <color theme="1"/>
        <rFont val="游ゴシック"/>
        <family val="3"/>
        <charset val="128"/>
        <scheme val="minor"/>
      </rPr>
      <t>3.</t>
    </r>
    <r>
      <rPr>
        <sz val="12"/>
        <color theme="1"/>
        <rFont val="游ゴシック"/>
        <family val="3"/>
        <charset val="128"/>
        <scheme val="minor"/>
      </rPr>
      <t>［シート］タブをクリックします。</t>
    </r>
    <phoneticPr fontId="11"/>
  </si>
  <si>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11"/>
  </si>
  <si>
    <r>
      <rPr>
        <b/>
        <sz val="12"/>
        <color theme="1"/>
        <rFont val="游ゴシック"/>
        <family val="3"/>
        <charset val="128"/>
        <scheme val="minor"/>
      </rPr>
      <t>5.</t>
    </r>
    <r>
      <rPr>
        <sz val="12"/>
        <color theme="1"/>
        <rFont val="游ゴシック"/>
        <family val="3"/>
        <charset val="128"/>
        <scheme val="minor"/>
      </rPr>
      <t>［OK］ボタンをクリックします。</t>
    </r>
    <phoneticPr fontId="11"/>
  </si>
  <si>
    <t>環境関連法令（大防法、水濁法、下水道法、騒音規制法、振動規制法、環境確保条例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</si>
  <si>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共通様式　1の3</t>
    <rPh sb="0" eb="2">
      <t>キョウツウ</t>
    </rPh>
    <rPh sb="2" eb="4">
      <t>ヨウシキ</t>
    </rPh>
    <phoneticPr fontId="1"/>
  </si>
  <si>
    <t>対象設備の
区分</t>
    <rPh sb="0" eb="2">
      <t>タイショウ</t>
    </rPh>
    <rPh sb="2" eb="4">
      <t>セツビ</t>
    </rPh>
    <rPh sb="6" eb="8">
      <t>クブン</t>
    </rPh>
    <phoneticPr fontId="7"/>
  </si>
  <si>
    <t>省エネ型ＶＯＣ排出削減設備導入促進事業補助金交付要綱（令和４年11月29日付４都環公地温第2110号） 第22条第３項の規定に基づき、下記のとおり補助金の交付を請求します。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67" eb="69">
      <t>カキ</t>
    </rPh>
    <rPh sb="73" eb="76">
      <t>ホジョキン</t>
    </rPh>
    <rPh sb="77" eb="79">
      <t>コウフ</t>
    </rPh>
    <rPh sb="80" eb="82">
      <t>セイキュウ</t>
    </rPh>
    <phoneticPr fontId="4"/>
  </si>
  <si>
    <t xml:space="preserve">各原材料については、安全データシート（SDS)に通し番号をつけて添付すること。 </t>
    <phoneticPr fontId="4"/>
  </si>
  <si>
    <t>導入前の原材料については、購入伝票などの年間の使用量が確認できる資料を添付すること。</t>
    <phoneticPr fontId="4"/>
  </si>
  <si>
    <t xml:space="preserve">ＶＯＣの含有率が１％以下の場合は、記載は不要。 </t>
    <phoneticPr fontId="4"/>
  </si>
  <si>
    <t>導入後の原材料使用量については、カタログ、特記仕様書等の予定使用量が確認できる資料</t>
    <phoneticPr fontId="4"/>
  </si>
  <si>
    <t>を添付すること 。</t>
    <phoneticPr fontId="4"/>
  </si>
  <si>
    <t>②台数</t>
    <rPh sb="1" eb="3">
      <t>ダイスウ</t>
    </rPh>
    <phoneticPr fontId="4"/>
  </si>
  <si>
    <t>④特記仕様書またはカタログ</t>
    <rPh sb="1" eb="3">
      <t>トッキ</t>
    </rPh>
    <rPh sb="3" eb="5">
      <t>シヨウ</t>
    </rPh>
    <rPh sb="5" eb="6">
      <t>ショ</t>
    </rPh>
    <phoneticPr fontId="7"/>
  </si>
  <si>
    <t>①設備名称</t>
    <rPh sb="1" eb="3">
      <t>セツビ</t>
    </rPh>
    <rPh sb="3" eb="5">
      <t>メイショウ</t>
    </rPh>
    <phoneticPr fontId="7"/>
  </si>
  <si>
    <t>③設置場所</t>
    <rPh sb="1" eb="3">
      <t>セッチ</t>
    </rPh>
    <rPh sb="3" eb="5">
      <t>バショ</t>
    </rPh>
    <phoneticPr fontId="7"/>
  </si>
  <si>
    <t>④ＶＯＣ又は消費電力の削減方法</t>
    <rPh sb="4" eb="5">
      <t>マタ</t>
    </rPh>
    <rPh sb="6" eb="8">
      <t>ショウヒ</t>
    </rPh>
    <rPh sb="8" eb="10">
      <t>デンリョク</t>
    </rPh>
    <rPh sb="11" eb="13">
      <t>サクゲン</t>
    </rPh>
    <rPh sb="13" eb="15">
      <t>ホウホウ</t>
    </rPh>
    <phoneticPr fontId="7"/>
  </si>
  <si>
    <t>⑤ＶＯＣ又は消費電力の削減量・率</t>
    <rPh sb="4" eb="5">
      <t>マタ</t>
    </rPh>
    <rPh sb="6" eb="8">
      <t>ショウヒ</t>
    </rPh>
    <rPh sb="8" eb="10">
      <t>デンリョク</t>
    </rPh>
    <rPh sb="11" eb="13">
      <t>サクゲン</t>
    </rPh>
    <rPh sb="13" eb="14">
      <t>リョウ</t>
    </rPh>
    <rPh sb="15" eb="16">
      <t>リツ</t>
    </rPh>
    <phoneticPr fontId="4"/>
  </si>
  <si>
    <t>（交付決定番号）</t>
    <rPh sb="1" eb="3">
      <t>コウフ</t>
    </rPh>
    <rPh sb="3" eb="5">
      <t>ケッテイ</t>
    </rPh>
    <rPh sb="5" eb="7">
      <t>バンゴウ</t>
    </rPh>
    <phoneticPr fontId="11"/>
  </si>
  <si>
    <t>　省エネ型VOC排出削減設備導入促進事業交付要綱（令和４年11月29日付４都環公地温第2110号）。以下「交付要綱」という。）第９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4"/>
  </si>
  <si>
    <t>②台数</t>
    <rPh sb="1" eb="3">
      <t>ダイスウ</t>
    </rPh>
    <phoneticPr fontId="7"/>
  </si>
  <si>
    <t>⑤ＶＯＣ又は消費電力の削減方法</t>
    <rPh sb="4" eb="5">
      <t>マタ</t>
    </rPh>
    <rPh sb="6" eb="8">
      <t>ショウヒ</t>
    </rPh>
    <rPh sb="8" eb="10">
      <t>デンリョク</t>
    </rPh>
    <rPh sb="11" eb="13">
      <t>サクゲン</t>
    </rPh>
    <rPh sb="13" eb="15">
      <t>ホウホウ</t>
    </rPh>
    <phoneticPr fontId="7"/>
  </si>
  <si>
    <t>⑥ＶＯＣ又は消費電力の削減量・率</t>
    <rPh sb="4" eb="5">
      <t>マタ</t>
    </rPh>
    <rPh sb="6" eb="8">
      <t>ショウヒ</t>
    </rPh>
    <rPh sb="8" eb="10">
      <t>デンリョク</t>
    </rPh>
    <rPh sb="11" eb="13">
      <t>サクゲン</t>
    </rPh>
    <rPh sb="13" eb="14">
      <t>リョウ</t>
    </rPh>
    <rPh sb="15" eb="16">
      <t>リツ</t>
    </rPh>
    <phoneticPr fontId="4"/>
  </si>
  <si>
    <t>注１）③、④は、添付資料名またはファイル名称を記入すること。
注２）③において、固定しない設備については、設置場所は通常作業する位置とすること。</t>
    <rPh sb="0" eb="1">
      <t>チュウ</t>
    </rPh>
    <rPh sb="8" eb="10">
      <t>テンプ</t>
    </rPh>
    <rPh sb="10" eb="12">
      <t>シリョウ</t>
    </rPh>
    <rPh sb="12" eb="13">
      <t>メイ</t>
    </rPh>
    <rPh sb="20" eb="22">
      <t>メイショウ</t>
    </rPh>
    <rPh sb="23" eb="25">
      <t>キニュウ</t>
    </rPh>
    <rPh sb="31" eb="32">
      <t>チュウ</t>
    </rPh>
    <rPh sb="40" eb="42">
      <t>コテイ</t>
    </rPh>
    <rPh sb="45" eb="47">
      <t>セツビ</t>
    </rPh>
    <rPh sb="53" eb="55">
      <t>セッチ</t>
    </rPh>
    <rPh sb="55" eb="57">
      <t>バショ</t>
    </rPh>
    <rPh sb="58" eb="60">
      <t>ツウジョウ</t>
    </rPh>
    <rPh sb="60" eb="62">
      <t>サギョウ</t>
    </rPh>
    <rPh sb="64" eb="66">
      <t>イチ</t>
    </rPh>
    <phoneticPr fontId="7"/>
  </si>
  <si>
    <t>注１）③、④は、添付資料名またはファイル名称を記入すること。
注２）固定しない設備については、設置場所は通常作業する位置とする。</t>
    <rPh sb="0" eb="1">
      <t>チュウ</t>
    </rPh>
    <rPh sb="8" eb="10">
      <t>テンプ</t>
    </rPh>
    <rPh sb="10" eb="12">
      <t>シリョウ</t>
    </rPh>
    <rPh sb="12" eb="13">
      <t>メイ</t>
    </rPh>
    <rPh sb="20" eb="22">
      <t>メイショウ</t>
    </rPh>
    <rPh sb="23" eb="25">
      <t>キニュウ</t>
    </rPh>
    <rPh sb="31" eb="32">
      <t>チュウ</t>
    </rPh>
    <rPh sb="34" eb="36">
      <t>コテイ</t>
    </rPh>
    <rPh sb="39" eb="41">
      <t>セツビ</t>
    </rPh>
    <rPh sb="47" eb="49">
      <t>セッチ</t>
    </rPh>
    <rPh sb="49" eb="51">
      <t>バショ</t>
    </rPh>
    <rPh sb="52" eb="54">
      <t>ツウジョウ</t>
    </rPh>
    <rPh sb="54" eb="56">
      <t>サギョウ</t>
    </rPh>
    <rPh sb="58" eb="60">
      <t>イチ</t>
    </rPh>
    <phoneticPr fontId="7"/>
  </si>
  <si>
    <t>補助金の交付申請を下記のとおり撤回したいので、省エネ型ＶＯＣ排出削減設備導入促進事業補助金交付要綱（令和４年11月29日付４都環公地温第2110号 ）第12条第１項の規定に基づき、下記のとおり届け出ます。</t>
    <rPh sb="0" eb="2">
      <t>ホジョ</t>
    </rPh>
    <rPh sb="23" eb="24">
      <t>ショウ</t>
    </rPh>
    <rPh sb="26" eb="27">
      <t>ガタ</t>
    </rPh>
    <rPh sb="30" eb="32">
      <t>ハイシュツ</t>
    </rPh>
    <rPh sb="32" eb="34">
      <t>サクゲン</t>
    </rPh>
    <rPh sb="34" eb="36">
      <t>セツビ</t>
    </rPh>
    <rPh sb="36" eb="38">
      <t>ドウニュウ</t>
    </rPh>
    <rPh sb="38" eb="40">
      <t>ソクシン</t>
    </rPh>
    <rPh sb="40" eb="42">
      <t>ジギョウ</t>
    </rPh>
    <rPh sb="42" eb="45">
      <t>ホジョキン</t>
    </rPh>
    <rPh sb="45" eb="47">
      <t>コウフ</t>
    </rPh>
    <rPh sb="47" eb="49">
      <t>ヨウコウ</t>
    </rPh>
    <phoneticPr fontId="4"/>
  </si>
  <si>
    <t>補助事業者の地位を承継し、当該補助事業を継続して実施したいので、省エネ型ＶＯＣ排出削減設備導入促進事業補助金交付要綱（令和４年11月29日付４都環公地温第2110号）第15条第１項の規定に基づき、下記の通り申請します。</t>
    <rPh sb="98" eb="100">
      <t>カキ</t>
    </rPh>
    <rPh sb="101" eb="102">
      <t>トオ</t>
    </rPh>
    <phoneticPr fontId="4"/>
  </si>
  <si>
    <t>実施計画を変更したいので、省エネ型ＶＯＣ排出削減設備導入促進事業補助金交付要綱（令和４年11月29日付４都環公地温第2110号）第16条第１項の規定に基づき、補助事業計画の変更について下記のとおり申請します。</t>
    <rPh sb="0" eb="2">
      <t>ジッシ</t>
    </rPh>
    <rPh sb="2" eb="4">
      <t>ケイカク</t>
    </rPh>
    <rPh sb="5" eb="7">
      <t>ヘンコウ</t>
    </rPh>
    <rPh sb="83" eb="85">
      <t>ケイカク</t>
    </rPh>
    <rPh sb="86" eb="88">
      <t>ヘンコウ</t>
    </rPh>
    <rPh sb="92" eb="94">
      <t>カキ</t>
    </rPh>
    <phoneticPr fontId="4"/>
  </si>
  <si>
    <t>事業者情報に変更が生じたので、省エネ型ＶＯＣ排出削減設備導入促進事業補助金交付要綱（令和４年11月29日付４都環公地温第2110号 ） 第17条の規定に基づき、下記のとおり届け出ます。</t>
    <rPh sb="2" eb="3">
      <t>シャ</t>
    </rPh>
    <rPh sb="3" eb="5">
      <t>ジョウホウ</t>
    </rPh>
    <rPh sb="6" eb="8">
      <t>ヘンコウ</t>
    </rPh>
    <rPh sb="9" eb="10">
      <t>ショウ</t>
    </rPh>
    <rPh sb="15" eb="16">
      <t>ショウ</t>
    </rPh>
    <rPh sb="18" eb="19">
      <t>ガタ</t>
    </rPh>
    <rPh sb="22" eb="24">
      <t>ハイシュツ</t>
    </rPh>
    <rPh sb="24" eb="26">
      <t>サクゲン</t>
    </rPh>
    <rPh sb="26" eb="28">
      <t>セツビ</t>
    </rPh>
    <rPh sb="28" eb="30">
      <t>ドウニュウ</t>
    </rPh>
    <rPh sb="30" eb="32">
      <t>ソクシン</t>
    </rPh>
    <rPh sb="32" eb="34">
      <t>ジギョウ</t>
    </rPh>
    <rPh sb="34" eb="37">
      <t>ホジョキン</t>
    </rPh>
    <rPh sb="37" eb="39">
      <t>コウフ</t>
    </rPh>
    <rPh sb="39" eb="41">
      <t>ヨウコウ</t>
    </rPh>
    <phoneticPr fontId="4"/>
  </si>
  <si>
    <t>省エネ型ＶＯＣ排出削減設備導入促進事業補助金交付要綱（令和４年11月　29日付４都環公地温第2110号）第18条第2項の規定に基づき、下記のとおり工事の遅延等を報告します。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73" eb="75">
      <t>コウジ</t>
    </rPh>
    <rPh sb="76" eb="78">
      <t>チエン</t>
    </rPh>
    <rPh sb="78" eb="79">
      <t>トウ</t>
    </rPh>
    <rPh sb="80" eb="82">
      <t>ホウコク</t>
    </rPh>
    <phoneticPr fontId="4"/>
  </si>
  <si>
    <t>下記のとおり事業を中止（廃止）したいので、省エネ型ＶＯＣ排出削減設備導入促進事業補助金交付要綱（令和４年11月29日付４都環公地温第2110号）第19条第１項の規定に基づき、申請します。</t>
    <rPh sb="21" eb="22">
      <t>ショウ</t>
    </rPh>
    <rPh sb="24" eb="25">
      <t>ガタ</t>
    </rPh>
    <rPh sb="28" eb="30">
      <t>ハイシュツ</t>
    </rPh>
    <rPh sb="30" eb="32">
      <t>サクゲン</t>
    </rPh>
    <rPh sb="32" eb="34">
      <t>セツビ</t>
    </rPh>
    <rPh sb="34" eb="36">
      <t>ドウニュウ</t>
    </rPh>
    <rPh sb="36" eb="38">
      <t>ソクシン</t>
    </rPh>
    <rPh sb="38" eb="40">
      <t>ジギョウ</t>
    </rPh>
    <rPh sb="40" eb="43">
      <t>ホジョキン</t>
    </rPh>
    <rPh sb="43" eb="45">
      <t>コウフ</t>
    </rPh>
    <rPh sb="45" eb="47">
      <t>ヨウコウ</t>
    </rPh>
    <rPh sb="87" eb="89">
      <t>シンセイ</t>
    </rPh>
    <phoneticPr fontId="4"/>
  </si>
  <si>
    <t>下記のとおり事業が完了したので、省エネ型ＶＯＣ排出削減設備導入促進事業補助金交付要綱（令和４年11月29日付４都環公地温第2110号 ）第21条第１項の規定に基づき、下記のとおり届け出ます。</t>
    <rPh sb="9" eb="11">
      <t>カンリョウ</t>
    </rPh>
    <rPh sb="16" eb="17">
      <t>ショウ</t>
    </rPh>
    <rPh sb="19" eb="20">
      <t>ガタ</t>
    </rPh>
    <rPh sb="23" eb="25">
      <t>ハイシュツ</t>
    </rPh>
    <rPh sb="25" eb="27">
      <t>サクゲン</t>
    </rPh>
    <rPh sb="27" eb="29">
      <t>セツビ</t>
    </rPh>
    <rPh sb="29" eb="31">
      <t>ドウニュウ</t>
    </rPh>
    <rPh sb="31" eb="33">
      <t>ソクシン</t>
    </rPh>
    <rPh sb="33" eb="35">
      <t>ジギョウ</t>
    </rPh>
    <rPh sb="35" eb="38">
      <t>ホジョキン</t>
    </rPh>
    <rPh sb="38" eb="40">
      <t>コウフ</t>
    </rPh>
    <rPh sb="40" eb="42">
      <t>ヨウコウ</t>
    </rPh>
    <rPh sb="83" eb="85">
      <t>カキ</t>
    </rPh>
    <rPh sb="89" eb="90">
      <t>トドケ</t>
    </rPh>
    <rPh sb="91" eb="92">
      <t>デ</t>
    </rPh>
    <phoneticPr fontId="4"/>
  </si>
  <si>
    <t>下記のとおり補助金を返還しましたので、省エネ型ＶＯＣ排出削減設備導入促進事業補助金交付要綱（令和４年11月29日付４都環公地温第2110号）第24条第３項の規定に基づき、報告します。</t>
    <rPh sb="6" eb="9">
      <t>ホジョキン</t>
    </rPh>
    <rPh sb="10" eb="12">
      <t>ヘンカン</t>
    </rPh>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85" eb="87">
      <t>ホウコク</t>
    </rPh>
    <phoneticPr fontId="4"/>
  </si>
  <si>
    <t>下記のとおり取得財産を処分したいので、省エネ型ＶＯＣ排出削減設備導入促進事業補助金交付要綱（令和４年11月29日付４都環公地温第2110号）第28条第１項第三号の規定に基づき、申請します。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３</t>
    </rPh>
    <rPh sb="79" eb="80">
      <t>ゴウ</t>
    </rPh>
    <rPh sb="88" eb="90">
      <t>シンセイ</t>
    </rPh>
    <phoneticPr fontId="4"/>
  </si>
  <si>
    <t>下記のとおり取得財産を処分したいので、省エネ型ＶＯＣ排出削減設備導入促進事業補助金交付要綱（令和４年11月29日付４都環公地温第2110号）第28条第１項第六号の規定に基づき、申請します。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ロク</t>
    </rPh>
    <rPh sb="79" eb="80">
      <t>ゴウ</t>
    </rPh>
    <rPh sb="88" eb="90">
      <t>シンセイ</t>
    </rPh>
    <phoneticPr fontId="4"/>
  </si>
  <si>
    <t xml:space="preserve"> 省エネ型ＶＯＣ排出削減設備導入促進事業補助金交付要綱（令和４年11月29日付４都環公地温第2110号）第９条第１項の規定に基づき、補助金の交付について関係書類を添えて、下記のとおり申請します。</t>
    <rPh sb="1" eb="2">
      <t>ショウ</t>
    </rPh>
    <rPh sb="4" eb="5">
      <t>ガタ</t>
    </rPh>
    <rPh sb="8" eb="10">
      <t>ハイシュツ</t>
    </rPh>
    <rPh sb="10" eb="12">
      <t>サクゲン</t>
    </rPh>
    <rPh sb="12" eb="14">
      <t>セツビ</t>
    </rPh>
    <rPh sb="44" eb="45">
      <t>オン</t>
    </rPh>
    <rPh sb="85" eb="87">
      <t>カキ</t>
    </rPh>
    <phoneticPr fontId="11"/>
  </si>
  <si>
    <t>日から</t>
    <rPh sb="0" eb="1">
      <t>ニチ</t>
    </rPh>
    <phoneticPr fontId="4"/>
  </si>
  <si>
    <t>乾燥機(工場内塗装)</t>
    <rPh sb="0" eb="3">
      <t>カンソウキ</t>
    </rPh>
    <phoneticPr fontId="60"/>
  </si>
  <si>
    <t>乾燥機(印刷)</t>
    <rPh sb="0" eb="3">
      <t>カンソウキ</t>
    </rPh>
    <phoneticPr fontId="60"/>
  </si>
  <si>
    <t>乾燥機(ﾄﾞﾗｲｸﾘｰﾆﾝｸﾞ)</t>
    <rPh sb="0" eb="3">
      <t>カンソウキ</t>
    </rPh>
    <phoneticPr fontId="60"/>
  </si>
  <si>
    <t>型番(室外機)</t>
    <rPh sb="0" eb="2">
      <t>カタバン</t>
    </rPh>
    <rPh sb="3" eb="6">
      <t>シツガイキ</t>
    </rPh>
    <phoneticPr fontId="60"/>
  </si>
  <si>
    <t>型番(室外機)</t>
    <rPh sb="0" eb="2">
      <t>カタバン</t>
    </rPh>
    <phoneticPr fontId="60"/>
  </si>
  <si>
    <t>VOC〇○○〇〇</t>
    <phoneticPr fontId="4"/>
  </si>
  <si>
    <t>(敷地内平面図：別紙</t>
    <phoneticPr fontId="4"/>
  </si>
  <si>
    <t>）</t>
    <phoneticPr fontId="4"/>
  </si>
  <si>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</si>
  <si>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</si>
  <si>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仮算定補助金額</t>
    <rPh sb="0" eb="3">
      <t>カリサンテイ</t>
    </rPh>
    <rPh sb="3" eb="7">
      <t>ホジョキンガク</t>
    </rPh>
    <phoneticPr fontId="60"/>
  </si>
  <si>
    <t>仮算定補助金額</t>
    <rPh sb="0" eb="1">
      <t>カリ</t>
    </rPh>
    <rPh sb="1" eb="3">
      <t>サンテイ</t>
    </rPh>
    <rPh sb="3" eb="5">
      <t>ホジョ</t>
    </rPh>
    <rPh sb="5" eb="7">
      <t>キンガク</t>
    </rPh>
    <phoneticPr fontId="60"/>
  </si>
  <si>
    <t>▲補助対象外</t>
    <rPh sb="1" eb="3">
      <t>ホジョ</t>
    </rPh>
    <rPh sb="3" eb="5">
      <t>タイショウ</t>
    </rPh>
    <rPh sb="5" eb="6">
      <t>ガイ</t>
    </rPh>
    <phoneticPr fontId="60"/>
  </si>
  <si>
    <t>補助対象経費　小計（1）</t>
    <rPh sb="0" eb="2">
      <t>ホジョ</t>
    </rPh>
    <phoneticPr fontId="60"/>
  </si>
  <si>
    <t>補助対象外経費　小計（1）</t>
    <rPh sb="0" eb="2">
      <t>ホジョ</t>
    </rPh>
    <phoneticPr fontId="60"/>
  </si>
  <si>
    <t>補助対象経費　小計（2）</t>
    <rPh sb="0" eb="2">
      <t>ホジョ</t>
    </rPh>
    <phoneticPr fontId="60"/>
  </si>
  <si>
    <t>補助対象外経費　小計（2）</t>
    <rPh sb="0" eb="2">
      <t>ホジョ</t>
    </rPh>
    <phoneticPr fontId="60"/>
  </si>
  <si>
    <t>補助対象経費　小計（3）</t>
    <rPh sb="0" eb="2">
      <t>ホジョ</t>
    </rPh>
    <phoneticPr fontId="60"/>
  </si>
  <si>
    <t>補助対象外経費　小計（3）</t>
    <rPh sb="0" eb="2">
      <t>ホジョ</t>
    </rPh>
    <phoneticPr fontId="60"/>
  </si>
  <si>
    <t>補助対象経費　小計（4）</t>
    <rPh sb="0" eb="2">
      <t>ホジョ</t>
    </rPh>
    <phoneticPr fontId="60"/>
  </si>
  <si>
    <t>補助対象外経費　小計（4）</t>
    <rPh sb="0" eb="2">
      <t>ホジョ</t>
    </rPh>
    <phoneticPr fontId="60"/>
  </si>
  <si>
    <t>補助対象経費　小計（5）</t>
    <rPh sb="0" eb="2">
      <t>ホジョ</t>
    </rPh>
    <phoneticPr fontId="60"/>
  </si>
  <si>
    <t>補助対象外経費　小計（5）</t>
    <rPh sb="0" eb="2">
      <t>ホジョ</t>
    </rPh>
    <phoneticPr fontId="60"/>
  </si>
  <si>
    <r>
      <t>補助対象外経費</t>
    </r>
    <r>
      <rPr>
        <sz val="10"/>
        <color theme="1"/>
        <rFont val="ＭＳ Ｐ明朝"/>
        <family val="1"/>
        <charset val="128"/>
      </rPr>
      <t>は、＜</t>
    </r>
    <r>
      <rPr>
        <sz val="10"/>
        <rFont val="ＭＳ Ｐ明朝"/>
        <family val="1"/>
        <charset val="128"/>
      </rPr>
      <t>費用の区分</t>
    </r>
    <r>
      <rPr>
        <sz val="10"/>
        <color theme="1"/>
        <rFont val="ＭＳ Ｐ明朝"/>
        <family val="1"/>
        <charset val="128"/>
      </rPr>
      <t>＞欄のプルダウンメニューから　【</t>
    </r>
    <r>
      <rPr>
        <sz val="10"/>
        <color rgb="FFFF0000"/>
        <rFont val="ＭＳ Ｐ明朝"/>
        <family val="1"/>
        <charset val="128"/>
      </rPr>
      <t>▲補助対象外</t>
    </r>
    <r>
      <rPr>
        <sz val="10"/>
        <color theme="1"/>
        <rFont val="ＭＳ Ｐ明朝"/>
        <family val="1"/>
        <charset val="128"/>
      </rPr>
      <t>】　を選択すること。</t>
    </r>
    <rPh sb="0" eb="2">
      <t>ホジョ</t>
    </rPh>
    <rPh sb="2" eb="5">
      <t>タイショウガイ</t>
    </rPh>
    <rPh sb="5" eb="7">
      <t>ケイヒ</t>
    </rPh>
    <rPh sb="10" eb="12">
      <t>ヒヨウ</t>
    </rPh>
    <rPh sb="13" eb="15">
      <t>クブン</t>
    </rPh>
    <rPh sb="16" eb="17">
      <t>ラン</t>
    </rPh>
    <rPh sb="32" eb="34">
      <t>ホジョ</t>
    </rPh>
    <rPh sb="34" eb="37">
      <t>タイショウガイ</t>
    </rPh>
    <rPh sb="40" eb="42">
      <t>センタク</t>
    </rPh>
    <phoneticPr fontId="7"/>
  </si>
  <si>
    <t>※申請者の項目について、商業・法人登記簿謄本（個人事業主の場合は青色申告者であることを証明する書類）の記載内容と一致すること。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アオイロ</t>
    </rPh>
    <rPh sb="34" eb="37">
      <t>シンコクシャ</t>
    </rPh>
    <rPh sb="43" eb="45">
      <t>ショウメイ</t>
    </rPh>
    <rPh sb="47" eb="49">
      <t>ショルイ</t>
    </rPh>
    <rPh sb="51" eb="53">
      <t>キサイ</t>
    </rPh>
    <rPh sb="53" eb="55">
      <t>ナイヨウ</t>
    </rPh>
    <rPh sb="56" eb="58">
      <t>イッチ</t>
    </rPh>
    <phoneticPr fontId="4"/>
  </si>
  <si>
    <t>交付決定日</t>
    <rPh sb="0" eb="5">
      <t>コウフケッテイビ</t>
    </rPh>
    <phoneticPr fontId="4"/>
  </si>
  <si>
    <t>新設</t>
    <rPh sb="0" eb="2">
      <t>シンセツ</t>
    </rPh>
    <phoneticPr fontId="4"/>
  </si>
  <si>
    <t>増設</t>
    <rPh sb="0" eb="2">
      <t>ゾウセツ</t>
    </rPh>
    <phoneticPr fontId="4"/>
  </si>
  <si>
    <t>更新（買替）</t>
    <rPh sb="0" eb="2">
      <t>コウシン</t>
    </rPh>
    <rPh sb="3" eb="5">
      <t>カイカエ</t>
    </rPh>
    <phoneticPr fontId="4"/>
  </si>
  <si>
    <t>機器の導入種別</t>
    <rPh sb="0" eb="2">
      <t>キキ</t>
    </rPh>
    <rPh sb="3" eb="5">
      <t>ドウニュウ</t>
    </rPh>
    <rPh sb="5" eb="7">
      <t>シュベツ</t>
    </rPh>
    <phoneticPr fontId="4"/>
  </si>
  <si>
    <t>事業所の名称</t>
    <phoneticPr fontId="4"/>
  </si>
  <si>
    <t>名称</t>
    <phoneticPr fontId="4"/>
  </si>
  <si>
    <t>建物所有者</t>
    <rPh sb="0" eb="5">
      <t>タテモノショユウシャ</t>
    </rPh>
    <phoneticPr fontId="4"/>
  </si>
  <si>
    <t>※建物所有者と申請者が異なる場合は、建物登記簿謄本及び賃貸借契約書をご提出ください。</t>
    <phoneticPr fontId="4"/>
  </si>
  <si>
    <t>↓代表、助成対象事業者が同一人物の場合記載不要</t>
    <phoneticPr fontId="4"/>
  </si>
  <si>
    <t>申請回数</t>
    <rPh sb="0" eb="2">
      <t>シンセイ</t>
    </rPh>
    <rPh sb="2" eb="4">
      <t>カイスウ</t>
    </rPh>
    <phoneticPr fontId="4"/>
  </si>
  <si>
    <t>初回</t>
    <rPh sb="0" eb="2">
      <t>ショカイ</t>
    </rPh>
    <phoneticPr fontId="4"/>
  </si>
  <si>
    <t>２回目</t>
    <rPh sb="1" eb="3">
      <t>カイメ</t>
    </rPh>
    <phoneticPr fontId="4"/>
  </si>
  <si>
    <t>３回目</t>
    <rPh sb="1" eb="3">
      <t>カイメ</t>
    </rPh>
    <phoneticPr fontId="4"/>
  </si>
  <si>
    <t>４回目以降</t>
    <rPh sb="1" eb="5">
      <t>カイメイコウ</t>
    </rPh>
    <phoneticPr fontId="4"/>
  </si>
  <si>
    <t>申請者本人が建物所有者である</t>
    <rPh sb="0" eb="5">
      <t>シンセイシャホンニン</t>
    </rPh>
    <rPh sb="6" eb="11">
      <t>タテモノショユウシャ</t>
    </rPh>
    <phoneticPr fontId="4"/>
  </si>
  <si>
    <t>建物所有者が申請者と異なる</t>
    <rPh sb="0" eb="5">
      <t>タテモノショユウシャ</t>
    </rPh>
    <rPh sb="6" eb="9">
      <t>シンセイシャ</t>
    </rPh>
    <rPh sb="10" eb="11">
      <t>コト</t>
    </rPh>
    <phoneticPr fontId="4"/>
  </si>
  <si>
    <t>用途地域</t>
    <rPh sb="0" eb="4">
      <t>ヨウトチイキ</t>
    </rPh>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</si>
  <si>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</si>
  <si>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</si>
  <si>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</si>
  <si>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</si>
  <si>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</si>
  <si>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</si>
  <si>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</si>
  <si>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田園住居地域</t>
    <phoneticPr fontId="4"/>
  </si>
  <si>
    <t>近隣商業地域</t>
    <phoneticPr fontId="4"/>
  </si>
  <si>
    <t>商業地域</t>
    <phoneticPr fontId="4"/>
  </si>
  <si>
    <t>準工業地域</t>
    <phoneticPr fontId="4"/>
  </si>
  <si>
    <t>工業地域</t>
    <phoneticPr fontId="4"/>
  </si>
  <si>
    <t>工業専用地域</t>
    <phoneticPr fontId="4"/>
  </si>
  <si>
    <t>2024/○○/○○</t>
    <phoneticPr fontId="4"/>
  </si>
  <si>
    <t>〇都環公〇〇第〇〇〇号</t>
    <phoneticPr fontId="4"/>
  </si>
  <si>
    <t>000-0000</t>
    <phoneticPr fontId="4"/>
  </si>
  <si>
    <t>※更新（買替）の場合は必ずマニフェストの提出が必要です。
※VOC排出ゼロの機器の新設・増設の場合は共通様式２及び３の作成は不要です。</t>
    <rPh sb="1" eb="3">
      <t>コウシン</t>
    </rPh>
    <rPh sb="4" eb="6">
      <t>カイカエ</t>
    </rPh>
    <rPh sb="8" eb="10">
      <t>バアイ</t>
    </rPh>
    <rPh sb="11" eb="12">
      <t>カナラ</t>
    </rPh>
    <rPh sb="20" eb="22">
      <t>テイシュツ</t>
    </rPh>
    <rPh sb="23" eb="25">
      <t>ヒツヨウ</t>
    </rPh>
    <rPh sb="33" eb="35">
      <t>ハイシュツ</t>
    </rPh>
    <rPh sb="38" eb="40">
      <t>キキ</t>
    </rPh>
    <rPh sb="41" eb="43">
      <t>シンセツ</t>
    </rPh>
    <rPh sb="44" eb="46">
      <t>ゾウセツ</t>
    </rPh>
    <rPh sb="47" eb="49">
      <t>バアイ</t>
    </rPh>
    <rPh sb="50" eb="54">
      <t>キョウツウヨウシキ</t>
    </rPh>
    <rPh sb="55" eb="56">
      <t>オヨ</t>
    </rPh>
    <rPh sb="59" eb="61">
      <t>サクセイ</t>
    </rPh>
    <rPh sb="62" eb="64">
      <t>フヨウ</t>
    </rPh>
    <phoneticPr fontId="4"/>
  </si>
  <si>
    <t>※工業専用地域、工業地域以外の用途地域種別の場合、第１号様式の３「建築基準法等用地関連法令」欄内へ建築基準法第４８条（用途地域規制）に適合していることを確認の上記述すること。</t>
    <rPh sb="1" eb="7">
      <t>コウギョウセンヨウチイキ</t>
    </rPh>
    <rPh sb="8" eb="10">
      <t>コウギョウ</t>
    </rPh>
    <rPh sb="10" eb="12">
      <t>チイキ</t>
    </rPh>
    <rPh sb="12" eb="14">
      <t>イガイ</t>
    </rPh>
    <rPh sb="15" eb="17">
      <t>ヨウト</t>
    </rPh>
    <rPh sb="17" eb="19">
      <t>チイキ</t>
    </rPh>
    <rPh sb="19" eb="21">
      <t>シュベツ</t>
    </rPh>
    <rPh sb="22" eb="24">
      <t>バアイ</t>
    </rPh>
    <rPh sb="25" eb="26">
      <t>ダイ</t>
    </rPh>
    <rPh sb="27" eb="30">
      <t>ゴウヨウシキ</t>
    </rPh>
    <rPh sb="46" eb="48">
      <t>ランナイ</t>
    </rPh>
    <rPh sb="76" eb="78">
      <t>カクニン</t>
    </rPh>
    <rPh sb="79" eb="80">
      <t>ウエ</t>
    </rPh>
    <rPh sb="80" eb="82">
      <t>キジュツ</t>
    </rPh>
    <phoneticPr fontId="4"/>
  </si>
  <si>
    <t>３.関連法令に関する事項（変更に係る事項について）</t>
    <rPh sb="2" eb="4">
      <t>カンレン</t>
    </rPh>
    <rPh sb="4" eb="6">
      <t>ホウレイ</t>
    </rPh>
    <rPh sb="7" eb="8">
      <t>カン</t>
    </rPh>
    <rPh sb="10" eb="12">
      <t>ジコウ</t>
    </rPh>
    <rPh sb="13" eb="15">
      <t>ヘンコウ</t>
    </rPh>
    <rPh sb="16" eb="17">
      <t>カカ</t>
    </rPh>
    <rPh sb="18" eb="20">
      <t>ジコウ</t>
    </rPh>
    <phoneticPr fontId="11"/>
  </si>
  <si>
    <t>ver.3.2</t>
    <phoneticPr fontId="4"/>
  </si>
  <si>
    <t>補助金額確定日</t>
    <rPh sb="0" eb="2">
      <t>ホジョ</t>
    </rPh>
    <rPh sb="2" eb="4">
      <t>キンガク</t>
    </rPh>
    <rPh sb="4" eb="6">
      <t>カクテイ</t>
    </rPh>
    <rPh sb="6" eb="7">
      <t>ビ</t>
    </rPh>
    <phoneticPr fontId="4"/>
  </si>
  <si>
    <t>※第18号様式、第19号様式、第21号様式の提出が必要となる場合に入力　補助金額確定通知書を参照</t>
    <rPh sb="22" eb="24">
      <t>テイシュツ</t>
    </rPh>
    <rPh sb="25" eb="27">
      <t>ヒツヨウ</t>
    </rPh>
    <rPh sb="30" eb="32">
      <t>バアイ</t>
    </rPh>
    <rPh sb="33" eb="35">
      <t>ニュウリョク</t>
    </rPh>
    <rPh sb="36" eb="38">
      <t>ホジョ</t>
    </rPh>
    <rPh sb="38" eb="40">
      <t>キンガク</t>
    </rPh>
    <rPh sb="40" eb="42">
      <t>カクテイ</t>
    </rPh>
    <rPh sb="42" eb="45">
      <t>ツウチショ</t>
    </rPh>
    <rPh sb="46" eb="48">
      <t>サンショウ</t>
    </rPh>
    <phoneticPr fontId="4"/>
  </si>
  <si>
    <t>郵便番号：  〒</t>
    <rPh sb="0" eb="4">
      <t>ユウビンバンゴウ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</si>
</sst>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yyyy&quot;年&quot;m&quot;月&quot;d&quot;日&quot;;@"/>
    <numFmt numFmtId="178" formatCode="#,##0_ ;[Red]\-#,##0\ "/>
    <numFmt numFmtId="179" formatCode="#"/>
    <numFmt numFmtId="180" formatCode="0.0#"/>
    <numFmt numFmtId="181" formatCode="#,##0_ "/>
    <numFmt numFmtId="182" formatCode="#,##0_);[Red]\(#,##0\)"/>
    <numFmt numFmtId="183" formatCode="#,##0.000_);[Red]\(#,##0.000\)"/>
    <numFmt numFmtId="184" formatCode="0_);[Red]\(0\)"/>
    <numFmt numFmtId="185" formatCode="0_ ;[Red]\-0\ "/>
    <numFmt numFmtId="186" formatCode="0.0_);[Red]\(0.0\)"/>
    <numFmt numFmtId="187" formatCode="0.00_);[Red]\(0.00\)"/>
    <numFmt numFmtId="188" formatCode="0.0%"/>
    <numFmt numFmtId="189" formatCode="0.0\ "/>
    <numFmt numFmtId="190" formatCode="#,##0.00_ "/>
    <numFmt numFmtId="191" formatCode="#,##0.00_);[Red]\(#,##0.00\)"/>
    <numFmt numFmtId="192" formatCode="0.0"/>
    <numFmt numFmtId="197" formatCode="[&lt;=999]000;[&lt;=9999]000\-00;000\-0000"/>
  </numFmts>
  <fonts count="119"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11"/>
      <name val="HGS創英角ﾎﾟｯﾌﾟ体"/>
      <family val="3"/>
      <charset val="128"/>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trike/>
      <sz val="11"/>
      <color theme="1"/>
      <name val="游ゴシック"/>
      <family val="3"/>
      <charset val="128"/>
      <scheme val="minor"/>
    </font>
    <font>
      <b/>
      <sz val="9"/>
      <color theme="1"/>
      <name val="游ゴシック"/>
      <family val="3"/>
      <charset val="128"/>
      <scheme val="minor"/>
    </font>
    <font>
      <sz val="11"/>
      <color theme="1"/>
      <name val="ＭＳ Ｐゴシック"/>
      <family val="2"/>
      <charset val="128"/>
    </font>
    <font>
      <sz val="16"/>
      <color theme="1"/>
      <name val="ＭＳ Ｐゴシック"/>
      <family val="2"/>
      <charset val="128"/>
    </font>
    <font>
      <sz val="6"/>
      <name val="ＭＳ Ｐゴシック"/>
      <family val="2"/>
      <charset val="128"/>
    </font>
    <font>
      <sz val="14"/>
      <color theme="1"/>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name val="游ゴシック"/>
      <family val="3"/>
      <charset val="128"/>
      <scheme val="minor"/>
    </font>
    <font>
      <sz val="8"/>
      <color theme="1"/>
      <name val="游ゴシック"/>
      <family val="2"/>
      <charset val="128"/>
      <scheme val="minor"/>
    </font>
    <font>
      <sz val="11"/>
      <color rgb="FF00B0F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6"/>
      <color theme="1"/>
      <name val="メイリオ"/>
      <family val="2"/>
      <charset val="128"/>
    </font>
    <font>
      <sz val="10"/>
      <color theme="1"/>
      <name val="メイリオ"/>
      <family val="3"/>
      <charset val="128"/>
    </font>
    <font>
      <sz val="9"/>
      <color theme="1"/>
      <name val="ＭＳ Ｐ明朝"/>
      <family val="1"/>
      <charset val="128"/>
    </font>
    <font>
      <sz val="10"/>
      <name val="ＭＳ Ｐ明朝"/>
      <family val="1"/>
      <charset val="128"/>
    </font>
    <font>
      <sz val="10"/>
      <color rgb="FFFF0000"/>
      <name val="ＭＳ Ｐ明朝"/>
      <family val="1"/>
      <charset val="128"/>
    </font>
    <font>
      <sz val="11"/>
      <color theme="1"/>
      <name val="メイリオ"/>
      <family val="3"/>
      <charset val="128"/>
    </font>
    <font>
      <sz val="14"/>
      <color theme="1"/>
      <name val="メイリオ"/>
      <family val="2"/>
      <charset val="128"/>
    </font>
    <font>
      <sz val="14"/>
      <color theme="1"/>
      <name val="メイリオ"/>
      <family val="3"/>
      <charset val="128"/>
    </font>
    <font>
      <sz val="12"/>
      <name val="メイリオ"/>
      <family val="2"/>
      <charset val="128"/>
    </font>
    <font>
      <sz val="11"/>
      <color theme="1"/>
      <name val="メイリオ"/>
      <family val="2"/>
      <charset val="128"/>
    </font>
    <font>
      <sz val="11"/>
      <color rgb="FFFF0000"/>
      <name val="メイリオ"/>
      <family val="3"/>
      <charset val="128"/>
    </font>
    <font>
      <sz val="12"/>
      <color theme="1"/>
      <name val="メイリオ"/>
      <family val="3"/>
      <charset val="128"/>
    </font>
    <font>
      <strike/>
      <sz val="11"/>
      <color rgb="FF00B0F0"/>
      <name val="游ゴシック"/>
      <family val="3"/>
      <charset val="128"/>
      <scheme val="minor"/>
    </font>
    <font>
      <strike/>
      <sz val="11"/>
      <name val="游ゴシック"/>
      <family val="3"/>
      <charset val="128"/>
      <scheme val="minor"/>
    </font>
    <font>
      <sz val="10"/>
      <color theme="1"/>
      <name val="ＭＳ Ｐゴシック"/>
      <family val="2"/>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2"/>
      <charset val="128"/>
    </font>
    <font>
      <sz val="9"/>
      <color theme="1"/>
      <name val="メイリオ"/>
      <family val="3"/>
      <charset val="128"/>
    </font>
    <font>
      <sz val="10"/>
      <name val="メイリオ"/>
      <family val="3"/>
      <charset val="128"/>
    </font>
    <font>
      <vertAlign val="superscript"/>
      <sz val="10"/>
      <color theme="1"/>
      <name val="メイリオ"/>
      <family val="3"/>
      <charset val="128"/>
    </font>
    <font>
      <sz val="10"/>
      <name val="メイリオ"/>
      <family val="2"/>
      <charset val="128"/>
    </font>
    <font>
      <sz val="12"/>
      <color rgb="FFFF0000"/>
      <name val="ＭＳ Ｐ明朝"/>
      <family val="1"/>
      <charset val="128"/>
    </font>
    <font>
      <sz val="9"/>
      <color rgb="FFFF0000"/>
      <name val="游ゴシック"/>
      <family val="2"/>
      <charset val="128"/>
      <scheme val="minor"/>
    </font>
    <font>
      <sz val="10"/>
      <color rgb="FFFF0000"/>
      <name val="游ゴシック"/>
      <family val="2"/>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0"/>
      <name val="ＭＳ 明朝"/>
      <family val="1"/>
      <charset val="128"/>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游ゴシック"/>
      <family val="2"/>
      <charset val="128"/>
      <scheme val="minor"/>
    </font>
    <font>
      <sz val="11"/>
      <color rgb="FFFF0000"/>
      <name val="ＭＳ Ｐゴシック"/>
      <family val="2"/>
      <charset val="128"/>
    </font>
    <font>
      <sz val="9"/>
      <name val="ＭＳ Ｐ明朝"/>
      <family val="1"/>
      <charset val="128"/>
    </font>
    <font>
      <b/>
      <sz val="12"/>
      <name val="ＭＳ Ｐ明朝"/>
      <family val="1"/>
      <charset val="128"/>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sz val="11"/>
      <name val="ＭＳ Ｐゴシック"/>
      <family val="3"/>
      <charset val="128"/>
    </font>
    <font>
      <sz val="11"/>
      <name val="ＭＳ Ｐゴシック"/>
      <family val="2"/>
      <charset val="128"/>
    </font>
    <font>
      <sz val="11"/>
      <color rgb="FFFF0000"/>
      <name val="ＭＳ Ｐゴシック"/>
      <family val="3"/>
      <charset val="128"/>
    </font>
    <font>
      <sz val="10"/>
      <color theme="1"/>
      <name val="游ゴシック"/>
      <family val="2"/>
      <charset val="128"/>
      <scheme val="minor"/>
    </font>
    <font>
      <b/>
      <sz val="10"/>
      <color rgb="FFFF0000"/>
      <name val="游ゴシック"/>
      <family val="3"/>
      <charset val="128"/>
      <scheme val="minor"/>
    </font>
    <font>
      <b/>
      <sz val="10"/>
      <color rgb="FF0070C0"/>
      <name val="メイリオ"/>
      <family val="3"/>
      <charset val="128"/>
    </font>
    <font>
      <sz val="10"/>
      <color rgb="FF0070C0"/>
      <name val="ＭＳ Ｐ明朝"/>
      <family val="1"/>
      <charset val="128"/>
    </font>
    <font>
      <b/>
      <sz val="9"/>
      <color rgb="FFFF0000"/>
      <name val="游ゴシック"/>
      <family val="3"/>
      <charset val="128"/>
      <scheme val="minor"/>
    </font>
    <font>
      <b/>
      <sz val="20"/>
      <color rgb="FFFF0000"/>
      <name val="ＭＳ Ｐゴシック"/>
      <family val="3"/>
      <charset val="128"/>
    </font>
  </fonts>
  <fills count="19">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style="thin">
        <color indexed="64"/>
      </left>
      <right style="thick">
        <color indexed="64"/>
      </right>
      <top/>
      <bottom style="thin">
        <color indexed="64"/>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7">
    <xf numFmtId="0" fontId="0"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61" fillId="0" borderId="0">
      <alignment vertical="center"/>
    </xf>
    <xf numFmtId="0" fontId="5" fillId="0" borderId="0">
      <alignment vertical="center"/>
    </xf>
    <xf numFmtId="38" fontId="61"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6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4">
    <xf numFmtId="0" fontId="0" fillId="0" borderId="0" xfId="0">
      <alignment vertical="center"/>
    </xf>
    <xf numFmtId="0" fontId="5" fillId="0" borderId="0" xfId="1">
      <alignment vertical="center"/>
    </xf>
    <xf numFmtId="0" fontId="6" fillId="0" borderId="0" xfId="1" applyFont="1">
      <alignment vertical="center"/>
    </xf>
    <xf numFmtId="0" fontId="8" fillId="0" borderId="1" xfId="1" applyFont="1" applyBorder="1">
      <alignment vertical="center"/>
    </xf>
    <xf numFmtId="0" fontId="5" fillId="0" borderId="2" xfId="1" applyBorder="1">
      <alignment vertical="center"/>
    </xf>
    <xf numFmtId="0" fontId="5" fillId="0" borderId="3" xfId="1" applyBorder="1">
      <alignment vertical="center"/>
    </xf>
    <xf numFmtId="0" fontId="8" fillId="0" borderId="4" xfId="1" applyFont="1" applyBorder="1" applyAlignment="1">
      <alignment horizontal="center" vertical="center"/>
    </xf>
    <xf numFmtId="0" fontId="5" fillId="0" borderId="4" xfId="1" applyBorder="1" applyAlignment="1">
      <alignment horizontal="center" vertical="center"/>
    </xf>
    <xf numFmtId="0" fontId="5" fillId="0" borderId="1" xfId="1" applyBorder="1">
      <alignment vertical="center"/>
    </xf>
    <xf numFmtId="0" fontId="5" fillId="0" borderId="4" xfId="1" applyBorder="1">
      <alignment vertical="center"/>
    </xf>
    <xf numFmtId="0" fontId="5" fillId="2" borderId="4" xfId="1" applyFill="1" applyBorder="1">
      <alignment vertical="center"/>
    </xf>
    <xf numFmtId="0" fontId="5" fillId="0" borderId="3" xfId="1" applyBorder="1" applyAlignment="1">
      <alignment vertical="center" wrapText="1"/>
    </xf>
    <xf numFmtId="0" fontId="9" fillId="0" borderId="0" xfId="1" applyFont="1">
      <alignment vertical="center"/>
    </xf>
    <xf numFmtId="0" fontId="9" fillId="0" borderId="0" xfId="1" quotePrefix="1" applyFont="1">
      <alignment vertical="center"/>
    </xf>
    <xf numFmtId="0" fontId="12" fillId="0" borderId="0" xfId="1" applyFont="1" applyAlignment="1">
      <alignment horizontal="center" vertical="center"/>
    </xf>
    <xf numFmtId="0" fontId="13" fillId="0" borderId="0" xfId="1" applyFont="1">
      <alignment vertical="center"/>
    </xf>
    <xf numFmtId="0" fontId="9" fillId="0" borderId="0" xfId="1" applyFont="1" applyAlignment="1">
      <alignment horizontal="center" vertical="center"/>
    </xf>
    <xf numFmtId="0" fontId="14"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0" xfId="1" applyFont="1">
      <alignment vertical="center"/>
    </xf>
    <xf numFmtId="0" fontId="18" fillId="0" borderId="0" xfId="2" applyFont="1" applyAlignment="1" applyProtection="1">
      <alignment vertical="center"/>
    </xf>
    <xf numFmtId="0" fontId="19" fillId="0" borderId="0" xfId="1" applyFont="1">
      <alignment vertical="center"/>
    </xf>
    <xf numFmtId="0" fontId="20"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9" fillId="0" borderId="0" xfId="1" applyFont="1" applyAlignment="1">
      <alignment vertical="top" wrapText="1"/>
    </xf>
    <xf numFmtId="0" fontId="14" fillId="0" borderId="5" xfId="1" applyFont="1" applyBorder="1">
      <alignment vertical="center"/>
    </xf>
    <xf numFmtId="0" fontId="14" fillId="4" borderId="4" xfId="1" applyFont="1" applyFill="1" applyBorder="1">
      <alignment vertical="center"/>
    </xf>
    <xf numFmtId="0" fontId="14" fillId="0" borderId="2" xfId="1" applyFont="1" applyBorder="1">
      <alignment vertical="center"/>
    </xf>
    <xf numFmtId="0" fontId="14" fillId="5" borderId="4" xfId="1" applyFont="1" applyFill="1" applyBorder="1">
      <alignment vertical="center"/>
    </xf>
    <xf numFmtId="0" fontId="16" fillId="0" borderId="6" xfId="1" applyFont="1" applyBorder="1">
      <alignment vertical="center"/>
    </xf>
    <xf numFmtId="0" fontId="14" fillId="6" borderId="4" xfId="1" applyFont="1" applyFill="1" applyBorder="1">
      <alignment vertical="center"/>
    </xf>
    <xf numFmtId="0" fontId="16" fillId="0" borderId="0" xfId="1" applyFont="1" applyAlignment="1">
      <alignment vertical="center" wrapText="1"/>
    </xf>
    <xf numFmtId="0" fontId="14" fillId="0" borderId="4" xfId="1" applyFont="1" applyBorder="1">
      <alignment vertical="center"/>
    </xf>
    <xf numFmtId="0" fontId="14" fillId="0" borderId="0" xfId="1" quotePrefix="1" applyFont="1" applyAlignment="1">
      <alignment horizontal="center" vertical="center"/>
    </xf>
    <xf numFmtId="0" fontId="9" fillId="0" borderId="0" xfId="1" applyFont="1" applyAlignment="1">
      <alignment vertical="center" wrapText="1"/>
    </xf>
    <xf numFmtId="0" fontId="14" fillId="0" borderId="0" xfId="1" applyFont="1" applyAlignment="1">
      <alignment vertical="center" wrapText="1"/>
    </xf>
    <xf numFmtId="0" fontId="20" fillId="0" borderId="0" xfId="1" applyFont="1">
      <alignment vertical="center"/>
    </xf>
    <xf numFmtId="0" fontId="14" fillId="0" borderId="0" xfId="1" applyFont="1" applyAlignment="1">
      <alignment vertical="top"/>
    </xf>
    <xf numFmtId="0" fontId="25" fillId="0" borderId="0" xfId="0" applyFont="1" applyProtection="1">
      <alignment vertical="center"/>
      <protection hidden="1"/>
    </xf>
    <xf numFmtId="0" fontId="0" fillId="0" borderId="8" xfId="0" applyBorder="1">
      <alignment vertical="center"/>
    </xf>
    <xf numFmtId="0" fontId="25" fillId="0" borderId="6" xfId="0" applyFont="1" applyBorder="1" applyProtection="1">
      <alignment vertical="center"/>
      <protection hidden="1"/>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4" xfId="0" applyBorder="1">
      <alignment vertical="center"/>
    </xf>
    <xf numFmtId="0" fontId="28" fillId="0" borderId="0" xfId="0" applyFont="1">
      <alignment vertical="center"/>
    </xf>
    <xf numFmtId="0" fontId="25" fillId="0" borderId="12" xfId="0" applyFont="1" applyBorder="1" applyProtection="1">
      <alignment vertical="center"/>
      <protection hidden="1"/>
    </xf>
    <xf numFmtId="0" fontId="25" fillId="0" borderId="0" xfId="1" applyFont="1" applyProtection="1">
      <alignment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right" vertical="center"/>
      <protection hidden="1"/>
    </xf>
    <xf numFmtId="0" fontId="25" fillId="0" borderId="8" xfId="1" applyFont="1" applyBorder="1" applyAlignment="1" applyProtection="1">
      <alignment horizontal="center" vertical="center"/>
      <protection hidden="1"/>
    </xf>
    <xf numFmtId="0" fontId="25" fillId="0" borderId="9" xfId="1" applyFont="1" applyBorder="1" applyAlignment="1" applyProtection="1">
      <alignment horizontal="center" vertical="center"/>
      <protection hidden="1"/>
    </xf>
    <xf numFmtId="0" fontId="25" fillId="0" borderId="11" xfId="1" applyFont="1" applyBorder="1" applyProtection="1">
      <alignment vertical="center"/>
      <protection hidden="1"/>
    </xf>
    <xf numFmtId="0" fontId="27" fillId="0" borderId="5" xfId="1" applyFont="1" applyBorder="1" applyProtection="1">
      <alignment vertical="center"/>
      <protection hidden="1"/>
    </xf>
    <xf numFmtId="0" fontId="25" fillId="0" borderId="5" xfId="1" applyFont="1" applyBorder="1" applyProtection="1">
      <alignment vertical="center"/>
      <protection hidden="1"/>
    </xf>
    <xf numFmtId="0" fontId="24" fillId="0" borderId="5" xfId="1" applyFont="1" applyBorder="1" applyProtection="1">
      <alignment vertical="center"/>
      <protection hidden="1"/>
    </xf>
    <xf numFmtId="0" fontId="25" fillId="0" borderId="10" xfId="1" applyFont="1" applyBorder="1" applyAlignment="1" applyProtection="1">
      <alignment horizontal="center" vertical="center"/>
      <protection hidden="1"/>
    </xf>
    <xf numFmtId="0" fontId="25" fillId="0" borderId="0" xfId="1" applyFont="1" applyAlignment="1" applyProtection="1">
      <alignment horizontal="left" vertical="center"/>
      <protection hidden="1"/>
    </xf>
    <xf numFmtId="0" fontId="27" fillId="0" borderId="0" xfId="1" applyFont="1" applyProtection="1">
      <alignment vertical="center"/>
      <protection hidden="1"/>
    </xf>
    <xf numFmtId="0" fontId="24" fillId="0" borderId="0" xfId="1" applyFont="1" applyProtection="1">
      <alignment vertical="center"/>
      <protection hidden="1"/>
    </xf>
    <xf numFmtId="0" fontId="24" fillId="0" borderId="0" xfId="1" applyFont="1" applyAlignment="1" applyProtection="1">
      <alignment horizontal="center" vertical="center"/>
      <protection hidden="1"/>
    </xf>
    <xf numFmtId="0" fontId="5" fillId="0" borderId="2" xfId="1" applyBorder="1" applyAlignment="1">
      <alignment horizontal="center" vertical="center"/>
    </xf>
    <xf numFmtId="0" fontId="25" fillId="0" borderId="7" xfId="0" applyFont="1" applyBorder="1" applyProtection="1">
      <alignment vertical="center"/>
      <protection hidden="1"/>
    </xf>
    <xf numFmtId="0" fontId="24" fillId="0" borderId="9" xfId="0" applyFont="1" applyBorder="1" applyAlignment="1" applyProtection="1">
      <alignment horizontal="right" vertical="center"/>
      <protection hidden="1"/>
    </xf>
    <xf numFmtId="0" fontId="25" fillId="0" borderId="9" xfId="0" applyFont="1" applyBorder="1" applyProtection="1">
      <alignment vertical="center"/>
      <protection hidden="1"/>
    </xf>
    <xf numFmtId="0" fontId="25" fillId="0" borderId="12" xfId="1" applyFont="1" applyBorder="1" applyProtection="1">
      <alignment vertical="center"/>
      <protection hidden="1"/>
    </xf>
    <xf numFmtId="0" fontId="25" fillId="0" borderId="7" xfId="1" applyFont="1" applyBorder="1" applyProtection="1">
      <alignment vertical="center"/>
      <protection hidden="1"/>
    </xf>
    <xf numFmtId="0" fontId="25" fillId="0" borderId="7" xfId="1" applyFont="1" applyBorder="1" applyAlignment="1" applyProtection="1">
      <alignment horizontal="center" vertical="center"/>
      <protection hidden="1"/>
    </xf>
    <xf numFmtId="0" fontId="25" fillId="0" borderId="8" xfId="1" applyFont="1" applyBorder="1" applyAlignment="1" applyProtection="1">
      <alignment horizontal="right" vertical="center"/>
      <protection hidden="1"/>
    </xf>
    <xf numFmtId="0" fontId="24" fillId="0" borderId="6" xfId="1" applyFont="1" applyBorder="1" applyProtection="1">
      <alignment vertical="center"/>
      <protection hidden="1"/>
    </xf>
    <xf numFmtId="0" fontId="25" fillId="0" borderId="6" xfId="1" applyFont="1" applyBorder="1" applyProtection="1">
      <alignment vertical="center"/>
      <protection hidden="1"/>
    </xf>
    <xf numFmtId="0" fontId="25" fillId="7" borderId="2" xfId="1" applyFont="1" applyFill="1" applyBorder="1" applyProtection="1">
      <alignment vertical="center"/>
      <protection hidden="1"/>
    </xf>
    <xf numFmtId="0" fontId="25" fillId="7" borderId="3" xfId="1" applyFont="1" applyFill="1" applyBorder="1" applyProtection="1">
      <alignment vertical="center"/>
      <protection hidden="1"/>
    </xf>
    <xf numFmtId="0" fontId="25" fillId="7" borderId="2" xfId="1" applyFont="1" applyFill="1" applyBorder="1" applyAlignment="1" applyProtection="1">
      <alignment horizontal="left" vertical="center"/>
      <protection hidden="1"/>
    </xf>
    <xf numFmtId="177" fontId="25" fillId="7" borderId="3" xfId="1" applyNumberFormat="1" applyFont="1" applyFill="1" applyBorder="1" applyAlignment="1" applyProtection="1">
      <alignment vertical="center" wrapText="1"/>
      <protection hidden="1"/>
    </xf>
    <xf numFmtId="177" fontId="26" fillId="0" borderId="9" xfId="1" applyNumberFormat="1" applyFont="1" applyBorder="1" applyAlignment="1" applyProtection="1">
      <alignment vertical="center" wrapText="1"/>
      <protection hidden="1"/>
    </xf>
    <xf numFmtId="0" fontId="25" fillId="7" borderId="5" xfId="1" applyFont="1" applyFill="1" applyBorder="1" applyAlignment="1" applyProtection="1">
      <alignment horizontal="left" vertical="center"/>
      <protection hidden="1"/>
    </xf>
    <xf numFmtId="177" fontId="25" fillId="7" borderId="10" xfId="1" applyNumberFormat="1" applyFont="1" applyFill="1" applyBorder="1" applyAlignment="1" applyProtection="1">
      <alignment vertical="center" wrapText="1"/>
      <protection hidden="1"/>
    </xf>
    <xf numFmtId="177" fontId="25" fillId="7" borderId="2" xfId="1" applyNumberFormat="1" applyFont="1" applyFill="1" applyBorder="1" applyAlignment="1" applyProtection="1">
      <alignment vertical="center" wrapText="1"/>
      <protection hidden="1"/>
    </xf>
    <xf numFmtId="0" fontId="25" fillId="0" borderId="9" xfId="1" applyFont="1" applyBorder="1" applyProtection="1">
      <alignment vertical="center"/>
      <protection hidden="1"/>
    </xf>
    <xf numFmtId="0" fontId="25" fillId="7" borderId="5" xfId="1" applyFont="1" applyFill="1" applyBorder="1" applyAlignment="1" applyProtection="1">
      <alignment vertical="center" wrapText="1"/>
      <protection hidden="1"/>
    </xf>
    <xf numFmtId="0" fontId="27" fillId="0" borderId="5" xfId="1" applyFont="1" applyBorder="1" applyAlignment="1" applyProtection="1">
      <alignment horizontal="left" vertical="center"/>
      <protection hidden="1"/>
    </xf>
    <xf numFmtId="0" fontId="25" fillId="0" borderId="5" xfId="1" applyFont="1" applyBorder="1" applyAlignment="1" applyProtection="1">
      <alignment horizontal="center" vertical="center"/>
      <protection hidden="1"/>
    </xf>
    <xf numFmtId="0" fontId="26" fillId="0" borderId="9" xfId="0" applyFont="1" applyBorder="1" applyAlignment="1" applyProtection="1">
      <alignment vertical="center" shrinkToFit="1"/>
      <protection hidden="1"/>
    </xf>
    <xf numFmtId="0" fontId="26" fillId="0" borderId="3" xfId="0" applyFont="1" applyBorder="1" applyAlignment="1" applyProtection="1">
      <alignment horizontal="right" vertical="center"/>
      <protection hidden="1"/>
    </xf>
    <xf numFmtId="0" fontId="26" fillId="0" borderId="2" xfId="0" applyFont="1" applyBorder="1" applyProtection="1">
      <alignment vertical="center"/>
      <protection hidden="1"/>
    </xf>
    <xf numFmtId="177" fontId="27" fillId="7" borderId="4" xfId="1" applyNumberFormat="1" applyFont="1" applyFill="1" applyBorder="1" applyAlignment="1" applyProtection="1">
      <alignment horizontal="center" vertical="center" wrapText="1"/>
      <protection hidden="1"/>
    </xf>
    <xf numFmtId="0" fontId="25" fillId="0" borderId="13" xfId="0" applyFont="1" applyBorder="1" applyAlignment="1" applyProtection="1">
      <alignment vertical="center" shrinkToFit="1"/>
      <protection hidden="1"/>
    </xf>
    <xf numFmtId="0" fontId="25" fillId="0" borderId="13" xfId="0" applyFont="1" applyBorder="1" applyProtection="1">
      <alignment vertical="center"/>
      <protection hidden="1"/>
    </xf>
    <xf numFmtId="0" fontId="25" fillId="0" borderId="7" xfId="1" applyFont="1" applyBorder="1" applyAlignment="1" applyProtection="1">
      <alignment horizontal="left" vertical="center"/>
      <protection hidden="1"/>
    </xf>
    <xf numFmtId="0" fontId="25" fillId="0" borderId="0" xfId="1" applyFont="1" applyAlignment="1" applyProtection="1">
      <protection hidden="1"/>
    </xf>
    <xf numFmtId="0" fontId="32" fillId="8" borderId="1" xfId="1" applyFont="1" applyFill="1" applyBorder="1" applyAlignment="1" applyProtection="1">
      <alignment horizontal="center" vertical="center"/>
      <protection locked="0"/>
    </xf>
    <xf numFmtId="0" fontId="32" fillId="8" borderId="4" xfId="1" applyFont="1" applyFill="1" applyBorder="1" applyAlignment="1" applyProtection="1">
      <alignment horizontal="center" vertical="center"/>
      <protection locked="0"/>
    </xf>
    <xf numFmtId="0" fontId="32" fillId="8" borderId="3" xfId="1" applyFont="1" applyFill="1" applyBorder="1" applyAlignment="1" applyProtection="1">
      <alignment horizontal="center" vertical="center"/>
      <protection locked="0"/>
    </xf>
    <xf numFmtId="0" fontId="34" fillId="11" borderId="1" xfId="1" applyFont="1" applyFill="1" applyBorder="1">
      <alignment vertical="center"/>
    </xf>
    <xf numFmtId="0" fontId="34" fillId="11" borderId="2" xfId="1" applyFont="1" applyFill="1" applyBorder="1" applyAlignment="1">
      <alignment horizontal="center" vertical="center"/>
    </xf>
    <xf numFmtId="0" fontId="34" fillId="11" borderId="3" xfId="1" applyFont="1" applyFill="1" applyBorder="1">
      <alignment vertical="center"/>
    </xf>
    <xf numFmtId="0" fontId="34" fillId="11" borderId="4" xfId="1" applyFont="1" applyFill="1" applyBorder="1">
      <alignment vertical="center"/>
    </xf>
    <xf numFmtId="0" fontId="5" fillId="12" borderId="1" xfId="1" applyFill="1" applyBorder="1">
      <alignment vertical="center"/>
    </xf>
    <xf numFmtId="0" fontId="5" fillId="12" borderId="2" xfId="1" applyFill="1" applyBorder="1" applyAlignment="1">
      <alignment horizontal="center" vertical="center"/>
    </xf>
    <xf numFmtId="0" fontId="5" fillId="12" borderId="3" xfId="1" applyFill="1" applyBorder="1">
      <alignment vertical="center"/>
    </xf>
    <xf numFmtId="0" fontId="5" fillId="12" borderId="4" xfId="1" applyFill="1" applyBorder="1">
      <alignment vertical="center"/>
    </xf>
    <xf numFmtId="0" fontId="8" fillId="13" borderId="4" xfId="1" applyFont="1" applyFill="1" applyBorder="1" applyAlignment="1">
      <alignment horizontal="center" vertical="center"/>
    </xf>
    <xf numFmtId="0" fontId="8" fillId="13" borderId="1" xfId="1" applyFont="1" applyFill="1" applyBorder="1">
      <alignment vertical="center"/>
    </xf>
    <xf numFmtId="0" fontId="5" fillId="13" borderId="2" xfId="1" applyFill="1" applyBorder="1">
      <alignment vertical="center"/>
    </xf>
    <xf numFmtId="0" fontId="5" fillId="13" borderId="3" xfId="1" applyFill="1" applyBorder="1">
      <alignment vertical="center"/>
    </xf>
    <xf numFmtId="0" fontId="34" fillId="14" borderId="1" xfId="1" applyFont="1" applyFill="1" applyBorder="1">
      <alignment vertical="center"/>
    </xf>
    <xf numFmtId="0" fontId="34" fillId="14" borderId="2" xfId="1" applyFont="1" applyFill="1" applyBorder="1" applyAlignment="1">
      <alignment horizontal="center" vertical="center"/>
    </xf>
    <xf numFmtId="0" fontId="34" fillId="14" borderId="3" xfId="1" applyFont="1" applyFill="1" applyBorder="1">
      <alignment vertical="center"/>
    </xf>
    <xf numFmtId="0" fontId="34" fillId="14" borderId="4" xfId="1" applyFont="1" applyFill="1" applyBorder="1">
      <alignment vertical="center"/>
    </xf>
    <xf numFmtId="0" fontId="55" fillId="0" borderId="4" xfId="1" applyFont="1" applyBorder="1">
      <alignment vertical="center"/>
    </xf>
    <xf numFmtId="0" fontId="56" fillId="11" borderId="3" xfId="1" applyFont="1" applyFill="1" applyBorder="1">
      <alignment vertical="center"/>
    </xf>
    <xf numFmtId="0" fontId="55" fillId="0" borderId="3" xfId="1" applyFont="1" applyBorder="1">
      <alignment vertical="center"/>
    </xf>
    <xf numFmtId="0" fontId="55" fillId="12" borderId="3" xfId="1" applyFont="1" applyFill="1" applyBorder="1">
      <alignment vertical="center"/>
    </xf>
    <xf numFmtId="0" fontId="56" fillId="14" borderId="3" xfId="1" applyFont="1" applyFill="1" applyBorder="1">
      <alignment vertical="center"/>
    </xf>
    <xf numFmtId="0" fontId="56" fillId="11" borderId="4" xfId="1" applyFont="1" applyFill="1" applyBorder="1">
      <alignment vertical="center"/>
    </xf>
    <xf numFmtId="0" fontId="57" fillId="0" borderId="3" xfId="1" applyFont="1" applyBorder="1">
      <alignment vertical="center"/>
    </xf>
    <xf numFmtId="0" fontId="57" fillId="0" borderId="4" xfId="1" applyFont="1" applyBorder="1">
      <alignment vertical="center"/>
    </xf>
    <xf numFmtId="0" fontId="55" fillId="12" borderId="2" xfId="1" applyFont="1" applyFill="1" applyBorder="1" applyAlignment="1">
      <alignment horizontal="center" vertical="center"/>
    </xf>
    <xf numFmtId="0" fontId="55" fillId="12" borderId="1" xfId="1" applyFont="1" applyFill="1" applyBorder="1">
      <alignment vertical="center"/>
    </xf>
    <xf numFmtId="0" fontId="59" fillId="15" borderId="2" xfId="1" applyFont="1" applyFill="1" applyBorder="1" applyAlignment="1">
      <alignment horizontal="center" vertical="center"/>
    </xf>
    <xf numFmtId="0" fontId="55" fillId="15" borderId="2" xfId="1" applyFont="1" applyFill="1" applyBorder="1" applyAlignment="1">
      <alignment horizontal="center" vertical="center"/>
    </xf>
    <xf numFmtId="0" fontId="55" fillId="15" borderId="3" xfId="1" applyFont="1" applyFill="1" applyBorder="1">
      <alignment vertical="center"/>
    </xf>
    <xf numFmtId="178" fontId="26" fillId="0" borderId="1" xfId="1" applyNumberFormat="1" applyFont="1" applyBorder="1" applyProtection="1">
      <alignment vertical="center"/>
      <protection hidden="1"/>
    </xf>
    <xf numFmtId="0" fontId="5" fillId="0" borderId="46" xfId="1" applyBorder="1">
      <alignment vertical="center"/>
    </xf>
    <xf numFmtId="0" fontId="5" fillId="0" borderId="47" xfId="1" applyBorder="1" applyAlignment="1">
      <alignment horizontal="center" vertical="center"/>
    </xf>
    <xf numFmtId="0" fontId="5" fillId="0" borderId="48" xfId="1" applyBorder="1">
      <alignment vertical="center"/>
    </xf>
    <xf numFmtId="0" fontId="55" fillId="12" borderId="46" xfId="1" applyFont="1" applyFill="1" applyBorder="1">
      <alignment vertical="center"/>
    </xf>
    <xf numFmtId="0" fontId="55" fillId="12" borderId="47" xfId="1" applyFont="1" applyFill="1" applyBorder="1" applyAlignment="1">
      <alignment horizontal="center" vertical="center"/>
    </xf>
    <xf numFmtId="0" fontId="55" fillId="12" borderId="48" xfId="1" applyFont="1" applyFill="1" applyBorder="1">
      <alignment vertical="center"/>
    </xf>
    <xf numFmtId="0" fontId="5" fillId="12" borderId="45" xfId="1" applyFill="1" applyBorder="1">
      <alignment vertical="center"/>
    </xf>
    <xf numFmtId="0" fontId="57" fillId="12" borderId="48" xfId="1" applyFont="1" applyFill="1" applyBorder="1">
      <alignment vertical="center"/>
    </xf>
    <xf numFmtId="0" fontId="5" fillId="12" borderId="48" xfId="1" applyFill="1" applyBorder="1">
      <alignment vertical="center"/>
    </xf>
    <xf numFmtId="0" fontId="63" fillId="0" borderId="0" xfId="8" applyFont="1" applyProtection="1">
      <alignment vertical="center"/>
      <protection hidden="1"/>
    </xf>
    <xf numFmtId="0" fontId="66" fillId="0" borderId="0" xfId="8" applyFont="1" applyProtection="1">
      <alignment vertical="center"/>
      <protection hidden="1"/>
    </xf>
    <xf numFmtId="180" fontId="63" fillId="0" borderId="0" xfId="8" applyNumberFormat="1" applyFont="1" applyAlignment="1" applyProtection="1">
      <alignment horizontal="center" vertical="center"/>
      <protection hidden="1"/>
    </xf>
    <xf numFmtId="38" fontId="63" fillId="0" borderId="0" xfId="3" applyFont="1" applyProtection="1">
      <alignment vertical="center"/>
      <protection hidden="1"/>
    </xf>
    <xf numFmtId="38" fontId="63" fillId="0" borderId="0" xfId="9" applyFont="1" applyProtection="1">
      <alignment vertical="center"/>
      <protection hidden="1"/>
    </xf>
    <xf numFmtId="0" fontId="5" fillId="0" borderId="0" xfId="8" applyProtection="1">
      <alignment vertical="center"/>
      <protection hidden="1"/>
    </xf>
    <xf numFmtId="38" fontId="5" fillId="0" borderId="0" xfId="9" applyFont="1" applyProtection="1">
      <alignment vertical="center"/>
      <protection hidden="1"/>
    </xf>
    <xf numFmtId="0" fontId="63" fillId="17" borderId="4" xfId="8" applyFont="1" applyFill="1" applyBorder="1" applyProtection="1">
      <alignment vertical="center"/>
      <protection hidden="1"/>
    </xf>
    <xf numFmtId="0" fontId="63" fillId="6" borderId="4" xfId="8" applyFont="1" applyFill="1" applyBorder="1" applyProtection="1">
      <alignment vertical="center"/>
      <protection hidden="1"/>
    </xf>
    <xf numFmtId="0" fontId="40" fillId="0" borderId="0" xfId="8" applyFont="1" applyAlignment="1" applyProtection="1">
      <alignment horizontal="right" vertical="center"/>
      <protection hidden="1"/>
    </xf>
    <xf numFmtId="0" fontId="63" fillId="0" borderId="4" xfId="8" applyFont="1" applyBorder="1" applyProtection="1">
      <alignment vertical="center"/>
      <protection hidden="1"/>
    </xf>
    <xf numFmtId="0" fontId="63" fillId="0" borderId="1" xfId="8" applyFont="1" applyBorder="1" applyProtection="1">
      <alignment vertical="center"/>
      <protection hidden="1"/>
    </xf>
    <xf numFmtId="38" fontId="63" fillId="0" borderId="56" xfId="9" applyFont="1" applyBorder="1" applyProtection="1">
      <alignment vertical="center"/>
      <protection hidden="1"/>
    </xf>
    <xf numFmtId="38" fontId="63" fillId="0" borderId="57" xfId="9" applyFont="1" applyBorder="1" applyProtection="1">
      <alignment vertical="center"/>
      <protection hidden="1"/>
    </xf>
    <xf numFmtId="180" fontId="63" fillId="0" borderId="60" xfId="8" applyNumberFormat="1" applyFont="1" applyBorder="1" applyAlignment="1" applyProtection="1">
      <alignment horizontal="center" vertical="center"/>
      <protection hidden="1"/>
    </xf>
    <xf numFmtId="0" fontId="63" fillId="0" borderId="60" xfId="8" applyFont="1" applyBorder="1" applyAlignment="1" applyProtection="1">
      <alignment horizontal="center" vertical="center"/>
      <protection hidden="1"/>
    </xf>
    <xf numFmtId="178" fontId="63" fillId="0" borderId="60" xfId="3" applyNumberFormat="1" applyFont="1" applyBorder="1" applyAlignment="1" applyProtection="1">
      <alignment horizontal="center" vertical="center"/>
      <protection hidden="1"/>
    </xf>
    <xf numFmtId="178" fontId="63" fillId="9" borderId="60" xfId="3" applyNumberFormat="1" applyFont="1" applyFill="1" applyBorder="1" applyProtection="1">
      <alignment vertical="center"/>
      <protection hidden="1"/>
    </xf>
    <xf numFmtId="180" fontId="68" fillId="0" borderId="23" xfId="8" applyNumberFormat="1" applyFont="1" applyBorder="1" applyAlignment="1" applyProtection="1">
      <alignment horizontal="center" vertical="center"/>
      <protection hidden="1"/>
    </xf>
    <xf numFmtId="0" fontId="68" fillId="0" borderId="23" xfId="8" applyFont="1" applyBorder="1" applyAlignment="1" applyProtection="1">
      <alignment horizontal="center" vertical="center"/>
      <protection hidden="1"/>
    </xf>
    <xf numFmtId="178" fontId="68" fillId="0" borderId="23" xfId="3" applyNumberFormat="1" applyFont="1" applyBorder="1" applyAlignment="1" applyProtection="1">
      <alignment horizontal="center" vertical="center"/>
      <protection hidden="1"/>
    </xf>
    <xf numFmtId="178" fontId="68" fillId="9" borderId="23" xfId="3" applyNumberFormat="1" applyFont="1" applyFill="1" applyBorder="1" applyProtection="1">
      <alignment vertical="center"/>
      <protection hidden="1"/>
    </xf>
    <xf numFmtId="0" fontId="5" fillId="15" borderId="2" xfId="1" applyFill="1" applyBorder="1" applyAlignment="1">
      <alignment horizontal="center" vertical="center"/>
    </xf>
    <xf numFmtId="0" fontId="5" fillId="15" borderId="3" xfId="1" applyFill="1" applyBorder="1">
      <alignment vertical="center"/>
    </xf>
    <xf numFmtId="0" fontId="5" fillId="15" borderId="4" xfId="1" applyFill="1" applyBorder="1">
      <alignment vertical="center"/>
    </xf>
    <xf numFmtId="0" fontId="5" fillId="15" borderId="1" xfId="1" applyFill="1" applyBorder="1">
      <alignment vertical="center"/>
    </xf>
    <xf numFmtId="0" fontId="69" fillId="0" borderId="0" xfId="12" applyFont="1" applyProtection="1">
      <alignment vertical="center"/>
      <protection hidden="1"/>
    </xf>
    <xf numFmtId="0" fontId="61" fillId="0" borderId="0" xfId="7" applyProtection="1">
      <alignment vertical="center"/>
      <protection hidden="1"/>
    </xf>
    <xf numFmtId="0" fontId="74" fillId="0" borderId="0" xfId="12" applyFont="1" applyProtection="1">
      <alignment vertical="center"/>
      <protection hidden="1"/>
    </xf>
    <xf numFmtId="183" fontId="1" fillId="0" borderId="0" xfId="12" applyNumberFormat="1" applyProtection="1">
      <alignment vertical="center"/>
      <protection hidden="1"/>
    </xf>
    <xf numFmtId="0" fontId="1" fillId="0" borderId="0" xfId="12" applyProtection="1">
      <alignment vertical="center"/>
      <protection hidden="1"/>
    </xf>
    <xf numFmtId="0" fontId="75" fillId="0" borderId="0" xfId="7" applyFont="1" applyAlignment="1" applyProtection="1">
      <alignment vertical="center" shrinkToFit="1"/>
      <protection hidden="1"/>
    </xf>
    <xf numFmtId="191" fontId="72" fillId="10" borderId="0" xfId="13" applyNumberFormat="1" applyFont="1" applyFill="1" applyBorder="1" applyAlignment="1" applyProtection="1">
      <alignment horizontal="right" vertical="center" shrinkToFit="1"/>
      <protection hidden="1"/>
    </xf>
    <xf numFmtId="0" fontId="61" fillId="10" borderId="0" xfId="7" applyFill="1" applyProtection="1">
      <alignment vertical="center"/>
      <protection hidden="1"/>
    </xf>
    <xf numFmtId="38" fontId="63" fillId="0" borderId="76" xfId="9" applyFont="1" applyBorder="1" applyProtection="1">
      <alignment vertical="center"/>
      <protection hidden="1"/>
    </xf>
    <xf numFmtId="0" fontId="63" fillId="0" borderId="10" xfId="8" applyFont="1" applyBorder="1" applyProtection="1">
      <alignment vertical="center"/>
      <protection hidden="1"/>
    </xf>
    <xf numFmtId="0" fontId="63" fillId="0" borderId="15" xfId="8" applyFont="1" applyBorder="1" applyProtection="1">
      <alignment vertical="center"/>
      <protection hidden="1"/>
    </xf>
    <xf numFmtId="0" fontId="63" fillId="0" borderId="11" xfId="8" applyFont="1" applyBorder="1" applyProtection="1">
      <alignment vertical="center"/>
      <protection hidden="1"/>
    </xf>
    <xf numFmtId="0" fontId="63" fillId="0" borderId="20" xfId="8" applyFont="1" applyBorder="1" applyProtection="1">
      <alignment vertical="center"/>
      <protection hidden="1"/>
    </xf>
    <xf numFmtId="38" fontId="63" fillId="0" borderId="20" xfId="9" applyFont="1" applyBorder="1" applyProtection="1">
      <alignment vertical="center"/>
      <protection hidden="1"/>
    </xf>
    <xf numFmtId="38" fontId="63" fillId="0" borderId="77" xfId="9" applyFont="1" applyBorder="1" applyAlignment="1" applyProtection="1">
      <alignment horizontal="center" vertical="center" shrinkToFit="1"/>
      <protection hidden="1"/>
    </xf>
    <xf numFmtId="0" fontId="66" fillId="16" borderId="4" xfId="8" applyFont="1" applyFill="1" applyBorder="1" applyProtection="1">
      <alignment vertical="center"/>
      <protection hidden="1"/>
    </xf>
    <xf numFmtId="0" fontId="34" fillId="0" borderId="1" xfId="1" applyFont="1" applyBorder="1">
      <alignment vertical="center"/>
    </xf>
    <xf numFmtId="0" fontId="34" fillId="0" borderId="2" xfId="1" applyFont="1" applyBorder="1" applyAlignment="1">
      <alignment horizontal="center" vertical="center"/>
    </xf>
    <xf numFmtId="0" fontId="34" fillId="0" borderId="3" xfId="1" applyFont="1" applyBorder="1">
      <alignment vertical="center"/>
    </xf>
    <xf numFmtId="0" fontId="34" fillId="12" borderId="1" xfId="1" applyFont="1" applyFill="1" applyBorder="1">
      <alignment vertical="center"/>
    </xf>
    <xf numFmtId="0" fontId="34" fillId="12" borderId="2" xfId="1" applyFont="1" applyFill="1" applyBorder="1" applyAlignment="1">
      <alignment horizontal="center" vertical="center"/>
    </xf>
    <xf numFmtId="0" fontId="34" fillId="12" borderId="3" xfId="1" applyFont="1" applyFill="1" applyBorder="1">
      <alignment vertical="center"/>
    </xf>
    <xf numFmtId="0" fontId="34" fillId="0" borderId="4" xfId="1" applyFont="1" applyBorder="1">
      <alignment vertical="center"/>
    </xf>
    <xf numFmtId="0" fontId="56" fillId="0" borderId="3" xfId="1" applyFont="1" applyBorder="1">
      <alignment vertical="center"/>
    </xf>
    <xf numFmtId="0" fontId="56" fillId="12" borderId="1" xfId="1" applyFont="1" applyFill="1" applyBorder="1">
      <alignment vertical="center"/>
    </xf>
    <xf numFmtId="0" fontId="76" fillId="15" borderId="2" xfId="1" applyFont="1" applyFill="1" applyBorder="1" applyAlignment="1">
      <alignment horizontal="center" vertical="center"/>
    </xf>
    <xf numFmtId="0" fontId="56" fillId="12" borderId="3" xfId="1" applyFont="1" applyFill="1" applyBorder="1">
      <alignment vertical="center"/>
    </xf>
    <xf numFmtId="0" fontId="77" fillId="0" borderId="3" xfId="1" applyFont="1" applyBorder="1">
      <alignment vertical="center"/>
    </xf>
    <xf numFmtId="0" fontId="27" fillId="7" borderId="2" xfId="1" applyFont="1" applyFill="1" applyBorder="1" applyProtection="1">
      <alignment vertical="center"/>
      <protection hidden="1"/>
    </xf>
    <xf numFmtId="0" fontId="67" fillId="0" borderId="0" xfId="8" applyFont="1" applyProtection="1">
      <alignment vertical="center"/>
      <protection hidden="1"/>
    </xf>
    <xf numFmtId="0" fontId="73" fillId="0" borderId="4" xfId="7" applyFont="1" applyBorder="1" applyAlignment="1">
      <alignment vertical="center" shrinkToFit="1"/>
    </xf>
    <xf numFmtId="0" fontId="69" fillId="0" borderId="4" xfId="7" applyFont="1" applyBorder="1" applyAlignment="1">
      <alignment vertical="center" shrinkToFit="1"/>
    </xf>
    <xf numFmtId="0" fontId="56" fillId="15" borderId="1" xfId="1" applyFont="1" applyFill="1" applyBorder="1">
      <alignment vertical="center"/>
    </xf>
    <xf numFmtId="0" fontId="56" fillId="15" borderId="3" xfId="1" applyFont="1" applyFill="1" applyBorder="1">
      <alignment vertical="center"/>
    </xf>
    <xf numFmtId="0" fontId="65" fillId="10" borderId="75" xfId="7" applyFont="1" applyFill="1" applyBorder="1" applyProtection="1">
      <alignment vertical="center"/>
      <protection hidden="1"/>
    </xf>
    <xf numFmtId="0" fontId="65" fillId="0" borderId="15" xfId="7" quotePrefix="1" applyFont="1" applyBorder="1" applyAlignment="1" applyProtection="1">
      <alignment horizontal="center" vertical="center"/>
      <protection hidden="1"/>
    </xf>
    <xf numFmtId="191" fontId="83" fillId="10" borderId="3" xfId="13" applyNumberFormat="1" applyFont="1" applyFill="1" applyBorder="1" applyAlignment="1" applyProtection="1">
      <alignment horizontal="right" vertical="center" shrinkToFit="1"/>
      <protection hidden="1"/>
    </xf>
    <xf numFmtId="2" fontId="65" fillId="10" borderId="75" xfId="7" applyNumberFormat="1" applyFont="1" applyFill="1" applyBorder="1" applyProtection="1">
      <alignment vertical="center"/>
      <protection hidden="1"/>
    </xf>
    <xf numFmtId="190" fontId="65" fillId="10" borderId="75" xfId="7" applyNumberFormat="1" applyFont="1" applyFill="1" applyBorder="1" applyAlignment="1" applyProtection="1">
      <alignment vertical="center" shrinkToFit="1"/>
      <protection hidden="1"/>
    </xf>
    <xf numFmtId="0" fontId="62" fillId="0" borderId="0" xfId="7" applyFont="1" applyProtection="1">
      <alignment vertical="center"/>
      <protection hidden="1"/>
    </xf>
    <xf numFmtId="0" fontId="62" fillId="10" borderId="75" xfId="7" applyFont="1" applyFill="1" applyBorder="1" applyAlignment="1" applyProtection="1">
      <alignment horizontal="center" vertical="center"/>
      <protection hidden="1"/>
    </xf>
    <xf numFmtId="182" fontId="62" fillId="10" borderId="55" xfId="7" applyNumberFormat="1" applyFont="1" applyFill="1" applyBorder="1" applyProtection="1">
      <alignment vertical="center"/>
      <protection hidden="1"/>
    </xf>
    <xf numFmtId="0" fontId="86" fillId="4" borderId="4" xfId="1" applyFont="1" applyFill="1" applyBorder="1">
      <alignment vertical="center"/>
    </xf>
    <xf numFmtId="0" fontId="27" fillId="7" borderId="2" xfId="1" applyFont="1" applyFill="1" applyBorder="1" applyAlignment="1" applyProtection="1">
      <alignment horizontal="right" vertical="center"/>
      <protection hidden="1"/>
    </xf>
    <xf numFmtId="0" fontId="25" fillId="0" borderId="9" xfId="1" applyFont="1" applyBorder="1" applyAlignment="1" applyProtection="1">
      <alignment horizontal="left" vertical="center"/>
      <protection hidden="1"/>
    </xf>
    <xf numFmtId="176" fontId="24" fillId="0" borderId="0" xfId="0" applyNumberFormat="1" applyFont="1" applyProtection="1">
      <alignment vertical="center"/>
      <protection hidden="1"/>
    </xf>
    <xf numFmtId="0" fontId="88" fillId="0" borderId="9" xfId="0" applyFont="1" applyBorder="1" applyAlignment="1"/>
    <xf numFmtId="0" fontId="89" fillId="0" borderId="0" xfId="0" applyFont="1">
      <alignment vertical="center"/>
    </xf>
    <xf numFmtId="0" fontId="87" fillId="0" borderId="0" xfId="0" applyFont="1" applyAlignment="1">
      <alignment horizontal="left"/>
    </xf>
    <xf numFmtId="0" fontId="20" fillId="0" borderId="3" xfId="8" quotePrefix="1" applyFont="1" applyBorder="1" applyAlignment="1" applyProtection="1">
      <alignment horizontal="center" vertical="center"/>
      <protection hidden="1"/>
    </xf>
    <xf numFmtId="0" fontId="20" fillId="0" borderId="3" xfId="7" quotePrefix="1" applyFont="1" applyBorder="1" applyAlignment="1" applyProtection="1">
      <alignment horizontal="center" vertical="center"/>
      <protection hidden="1"/>
    </xf>
    <xf numFmtId="0" fontId="91" fillId="4" borderId="4" xfId="0" applyFont="1" applyFill="1" applyBorder="1">
      <alignment vertical="center"/>
    </xf>
    <xf numFmtId="0" fontId="91" fillId="4" borderId="4" xfId="0" applyFont="1" applyFill="1" applyBorder="1" applyAlignment="1">
      <alignment vertical="center" shrinkToFit="1"/>
    </xf>
    <xf numFmtId="0" fontId="55" fillId="4" borderId="4" xfId="0" applyFont="1" applyFill="1" applyBorder="1">
      <alignment vertical="center"/>
    </xf>
    <xf numFmtId="0" fontId="55" fillId="4" borderId="4" xfId="0" applyFont="1" applyFill="1" applyBorder="1" applyAlignment="1">
      <alignment vertical="center" shrinkToFit="1"/>
    </xf>
    <xf numFmtId="0" fontId="55" fillId="0" borderId="4" xfId="0" applyFont="1" applyBorder="1">
      <alignment vertical="center"/>
    </xf>
    <xf numFmtId="0" fontId="91" fillId="7" borderId="4" xfId="0" applyFont="1" applyFill="1" applyBorder="1">
      <alignment vertical="center"/>
    </xf>
    <xf numFmtId="0" fontId="55" fillId="7" borderId="4" xfId="0" applyFont="1" applyFill="1" applyBorder="1">
      <alignment vertical="center"/>
    </xf>
    <xf numFmtId="14" fontId="91" fillId="0" borderId="8" xfId="0" applyNumberFormat="1" applyFont="1" applyBorder="1" applyAlignment="1">
      <alignment horizontal="center" vertical="center"/>
    </xf>
    <xf numFmtId="0" fontId="55" fillId="0" borderId="3" xfId="0" applyFont="1" applyBorder="1" applyAlignment="1">
      <alignment horizontal="center" vertical="center"/>
    </xf>
    <xf numFmtId="0" fontId="0" fillId="0" borderId="0" xfId="0" applyAlignment="1">
      <alignment horizontal="center" vertical="center"/>
    </xf>
    <xf numFmtId="0" fontId="27" fillId="7" borderId="3" xfId="1" applyFont="1" applyFill="1" applyBorder="1" applyAlignment="1" applyProtection="1">
      <alignment vertical="center" shrinkToFit="1"/>
      <protection hidden="1"/>
    </xf>
    <xf numFmtId="0" fontId="25" fillId="0" borderId="9" xfId="0" applyFont="1" applyBorder="1" applyAlignment="1" applyProtection="1">
      <alignment horizontal="center" vertical="center"/>
      <protection hidden="1"/>
    </xf>
    <xf numFmtId="0" fontId="66" fillId="18" borderId="4" xfId="8" applyFont="1" applyFill="1" applyBorder="1" applyProtection="1">
      <alignment vertical="center"/>
      <protection hidden="1"/>
    </xf>
    <xf numFmtId="0" fontId="63" fillId="5" borderId="4" xfId="8" applyFont="1" applyFill="1" applyBorder="1" applyProtection="1">
      <alignment vertical="center"/>
      <protection hidden="1"/>
    </xf>
    <xf numFmtId="0" fontId="63" fillId="13" borderId="4" xfId="8" applyFont="1" applyFill="1" applyBorder="1" applyProtection="1">
      <alignment vertical="center"/>
      <protection hidden="1"/>
    </xf>
    <xf numFmtId="0" fontId="24" fillId="0" borderId="5" xfId="1" applyFont="1" applyBorder="1" applyAlignment="1" applyProtection="1">
      <alignment horizontal="center" vertical="center"/>
      <protection hidden="1"/>
    </xf>
    <xf numFmtId="0" fontId="25" fillId="0" borderId="6" xfId="1" applyFont="1" applyBorder="1" applyAlignment="1" applyProtection="1">
      <alignment horizontal="center" vertical="center"/>
      <protection hidden="1"/>
    </xf>
    <xf numFmtId="0" fontId="25" fillId="0" borderId="8" xfId="0" applyFont="1" applyBorder="1" applyProtection="1">
      <alignment vertical="center"/>
      <protection hidden="1"/>
    </xf>
    <xf numFmtId="0" fontId="25" fillId="0" borderId="2" xfId="0" applyFont="1" applyBorder="1" applyProtection="1">
      <alignment vertical="center"/>
      <protection hidden="1"/>
    </xf>
    <xf numFmtId="0" fontId="25" fillId="0" borderId="5" xfId="0" applyFont="1" applyBorder="1" applyProtection="1">
      <alignment vertical="center"/>
      <protection hidden="1"/>
    </xf>
    <xf numFmtId="0" fontId="25" fillId="0" borderId="11" xfId="0" applyFont="1" applyBorder="1" applyProtection="1">
      <alignment vertical="center"/>
      <protection hidden="1"/>
    </xf>
    <xf numFmtId="0" fontId="25" fillId="0" borderId="10" xfId="0" applyFont="1" applyBorder="1" applyProtection="1">
      <alignment vertical="center"/>
      <protection hidden="1"/>
    </xf>
    <xf numFmtId="0" fontId="0" fillId="0" borderId="0" xfId="0" applyProtection="1">
      <alignment vertical="center"/>
      <protection hidden="1"/>
    </xf>
    <xf numFmtId="0" fontId="62" fillId="0" borderId="12" xfId="7" applyFont="1" applyBorder="1" applyProtection="1">
      <alignment vertical="center"/>
      <protection hidden="1"/>
    </xf>
    <xf numFmtId="0" fontId="62" fillId="0" borderId="7" xfId="7" applyFont="1" applyBorder="1" applyProtection="1">
      <alignment vertical="center"/>
      <protection hidden="1"/>
    </xf>
    <xf numFmtId="0" fontId="62" fillId="0" borderId="8" xfId="7" applyFont="1" applyBorder="1" applyProtection="1">
      <alignment vertical="center"/>
      <protection hidden="1"/>
    </xf>
    <xf numFmtId="0" fontId="62" fillId="0" borderId="6" xfId="7" applyFont="1" applyBorder="1" applyProtection="1">
      <alignment vertical="center"/>
      <protection hidden="1"/>
    </xf>
    <xf numFmtId="0" fontId="62" fillId="0" borderId="9" xfId="7" applyFont="1" applyBorder="1" applyProtection="1">
      <alignment vertical="center"/>
      <protection hidden="1"/>
    </xf>
    <xf numFmtId="0" fontId="62" fillId="0" borderId="11" xfId="7" applyFont="1" applyBorder="1" applyProtection="1">
      <alignment vertical="center"/>
      <protection hidden="1"/>
    </xf>
    <xf numFmtId="0" fontId="62" fillId="0" borderId="5" xfId="7" applyFont="1" applyBorder="1" applyProtection="1">
      <alignment vertical="center"/>
      <protection hidden="1"/>
    </xf>
    <xf numFmtId="0" fontId="62" fillId="0" borderId="10" xfId="7" applyFont="1" applyBorder="1" applyProtection="1">
      <alignment vertical="center"/>
      <protection hidden="1"/>
    </xf>
    <xf numFmtId="0" fontId="73" fillId="0" borderId="4" xfId="7" applyFont="1" applyBorder="1" applyAlignment="1" applyProtection="1">
      <alignment vertical="center" shrinkToFit="1"/>
      <protection hidden="1"/>
    </xf>
    <xf numFmtId="0" fontId="61" fillId="0" borderId="0" xfId="7" applyAlignment="1" applyProtection="1">
      <alignment vertical="center" wrapText="1"/>
      <protection hidden="1"/>
    </xf>
    <xf numFmtId="0" fontId="69" fillId="0" borderId="4" xfId="7" applyFont="1" applyBorder="1" applyAlignment="1" applyProtection="1">
      <alignment vertical="center" shrinkToFit="1"/>
      <protection hidden="1"/>
    </xf>
    <xf numFmtId="0" fontId="48" fillId="0" borderId="0" xfId="10" applyFont="1" applyProtection="1">
      <alignment vertical="center"/>
      <protection hidden="1"/>
    </xf>
    <xf numFmtId="0" fontId="44" fillId="0" borderId="0" xfId="10" applyFont="1" applyProtection="1">
      <alignment vertical="center"/>
      <protection hidden="1"/>
    </xf>
    <xf numFmtId="0" fontId="40" fillId="0" borderId="0" xfId="10" applyFont="1" applyProtection="1">
      <alignment vertical="center"/>
      <protection hidden="1"/>
    </xf>
    <xf numFmtId="0" fontId="41" fillId="0" borderId="0" xfId="10" applyFont="1" applyProtection="1">
      <alignment vertical="center"/>
      <protection hidden="1"/>
    </xf>
    <xf numFmtId="0" fontId="43" fillId="0" borderId="0" xfId="10" applyFont="1" applyProtection="1">
      <alignment vertical="center"/>
      <protection hidden="1"/>
    </xf>
    <xf numFmtId="0" fontId="45" fillId="0" borderId="0" xfId="10" applyFont="1" applyAlignment="1" applyProtection="1">
      <alignment horizontal="left" vertical="center"/>
      <protection hidden="1"/>
    </xf>
    <xf numFmtId="0" fontId="46" fillId="0" borderId="0" xfId="10" applyFont="1" applyAlignment="1" applyProtection="1">
      <alignment horizontal="left" vertical="center"/>
      <protection hidden="1"/>
    </xf>
    <xf numFmtId="0" fontId="6" fillId="0" borderId="0" xfId="10" applyFont="1" applyProtection="1">
      <alignment vertical="center"/>
      <protection hidden="1"/>
    </xf>
    <xf numFmtId="0" fontId="54" fillId="0" borderId="0" xfId="10" applyFont="1" applyProtection="1">
      <alignment vertical="center"/>
      <protection hidden="1"/>
    </xf>
    <xf numFmtId="0" fontId="5" fillId="0" borderId="4" xfId="10" applyFont="1" applyBorder="1" applyProtection="1">
      <alignment vertical="center"/>
      <protection hidden="1"/>
    </xf>
    <xf numFmtId="0" fontId="48" fillId="0" borderId="4" xfId="10" applyFont="1" applyBorder="1" applyProtection="1">
      <alignment vertical="center"/>
      <protection hidden="1"/>
    </xf>
    <xf numFmtId="0" fontId="36" fillId="0" borderId="0" xfId="5" applyProtection="1">
      <alignment vertical="center"/>
      <protection hidden="1"/>
    </xf>
    <xf numFmtId="0" fontId="36" fillId="0" borderId="12" xfId="5" applyBorder="1" applyProtection="1">
      <alignment vertical="center"/>
      <protection hidden="1"/>
    </xf>
    <xf numFmtId="0" fontId="36" fillId="0" borderId="7" xfId="5" applyBorder="1" applyProtection="1">
      <alignment vertical="center"/>
      <protection hidden="1"/>
    </xf>
    <xf numFmtId="0" fontId="36" fillId="0" borderId="8" xfId="5" applyBorder="1" applyProtection="1">
      <alignment vertical="center"/>
      <protection hidden="1"/>
    </xf>
    <xf numFmtId="0" fontId="36" fillId="0" borderId="6" xfId="5" applyBorder="1" applyProtection="1">
      <alignment vertical="center"/>
      <protection hidden="1"/>
    </xf>
    <xf numFmtId="0" fontId="36" fillId="0" borderId="9" xfId="5" applyBorder="1" applyProtection="1">
      <alignment vertical="center"/>
      <protection hidden="1"/>
    </xf>
    <xf numFmtId="0" fontId="36" fillId="0" borderId="11" xfId="5" applyBorder="1" applyProtection="1">
      <alignment vertical="center"/>
      <protection hidden="1"/>
    </xf>
    <xf numFmtId="0" fontId="36" fillId="0" borderId="5" xfId="5" applyBorder="1" applyProtection="1">
      <alignment vertical="center"/>
      <protection hidden="1"/>
    </xf>
    <xf numFmtId="0" fontId="36" fillId="0" borderId="10" xfId="5" applyBorder="1" applyProtection="1">
      <alignment vertical="center"/>
      <protection hidden="1"/>
    </xf>
    <xf numFmtId="183" fontId="69" fillId="0" borderId="0" xfId="12" applyNumberFormat="1" applyFont="1" applyProtection="1">
      <alignment vertical="center"/>
      <protection hidden="1"/>
    </xf>
    <xf numFmtId="0" fontId="24" fillId="0" borderId="0" xfId="4" applyFont="1" applyAlignment="1" applyProtection="1">
      <alignment vertical="top"/>
      <protection hidden="1"/>
    </xf>
    <xf numFmtId="179" fontId="25" fillId="7" borderId="2" xfId="1" applyNumberFormat="1" applyFont="1" applyFill="1" applyBorder="1" applyProtection="1">
      <alignment vertical="center"/>
      <protection hidden="1"/>
    </xf>
    <xf numFmtId="0" fontId="25" fillId="0" borderId="9" xfId="0" applyFont="1" applyBorder="1" applyAlignment="1" applyProtection="1">
      <alignment vertical="top" wrapText="1"/>
      <protection hidden="1"/>
    </xf>
    <xf numFmtId="0" fontId="25" fillId="0" borderId="1" xfId="0" applyFont="1" applyBorder="1" applyProtection="1">
      <alignment vertical="center"/>
      <protection hidden="1"/>
    </xf>
    <xf numFmtId="0" fontId="25" fillId="0" borderId="3" xfId="0" applyFont="1" applyBorder="1" applyProtection="1">
      <alignment vertical="center"/>
      <protection hidden="1"/>
    </xf>
    <xf numFmtId="179" fontId="25" fillId="0" borderId="9" xfId="0" applyNumberFormat="1" applyFont="1" applyBorder="1" applyProtection="1">
      <alignment vertical="center"/>
      <protection hidden="1"/>
    </xf>
    <xf numFmtId="0" fontId="45" fillId="0" borderId="0" xfId="1" applyFont="1">
      <alignment vertical="center"/>
    </xf>
    <xf numFmtId="0" fontId="94" fillId="0" borderId="0" xfId="1" applyFont="1">
      <alignment vertical="center"/>
    </xf>
    <xf numFmtId="0" fontId="45" fillId="0" borderId="0" xfId="1" applyFont="1" applyAlignment="1">
      <alignment horizontal="center" vertical="center"/>
    </xf>
    <xf numFmtId="0" fontId="45" fillId="0" borderId="0" xfId="1" quotePrefix="1" applyFont="1">
      <alignment vertical="center"/>
    </xf>
    <xf numFmtId="0" fontId="51" fillId="0" borderId="0" xfId="1" applyFont="1">
      <alignment vertical="center"/>
    </xf>
    <xf numFmtId="0" fontId="31" fillId="7" borderId="1" xfId="1" applyFont="1" applyFill="1" applyBorder="1" applyAlignment="1" applyProtection="1">
      <alignment horizontal="center" vertical="center"/>
      <protection hidden="1"/>
    </xf>
    <xf numFmtId="177" fontId="26" fillId="0" borderId="0" xfId="1" applyNumberFormat="1" applyFont="1" applyAlignment="1" applyProtection="1">
      <alignment vertical="center" wrapText="1"/>
      <protection hidden="1"/>
    </xf>
    <xf numFmtId="0" fontId="27" fillId="0" borderId="0" xfId="1" applyFont="1" applyAlignment="1" applyProtection="1">
      <alignment horizontal="left" vertical="center"/>
      <protection hidden="1"/>
    </xf>
    <xf numFmtId="0" fontId="25" fillId="7" borderId="0" xfId="0" applyFont="1" applyFill="1" applyProtection="1">
      <alignment vertical="center"/>
      <protection hidden="1"/>
    </xf>
    <xf numFmtId="0" fontId="24" fillId="7" borderId="0" xfId="0" applyFont="1" applyFill="1" applyProtection="1">
      <alignment vertical="center"/>
      <protection hidden="1"/>
    </xf>
    <xf numFmtId="0" fontId="25" fillId="7" borderId="0" xfId="0" applyFont="1" applyFill="1" applyAlignment="1" applyProtection="1">
      <alignment vertical="center" shrinkToFit="1"/>
      <protection hidden="1"/>
    </xf>
    <xf numFmtId="0" fontId="25" fillId="7" borderId="0" xfId="0" applyFont="1" applyFill="1" applyAlignment="1" applyProtection="1">
      <alignment horizontal="center" vertical="center"/>
      <protection hidden="1"/>
    </xf>
    <xf numFmtId="179" fontId="25" fillId="7" borderId="0" xfId="0" applyNumberFormat="1" applyFont="1" applyFill="1" applyProtection="1">
      <alignment vertical="center"/>
      <protection hidden="1"/>
    </xf>
    <xf numFmtId="0" fontId="25" fillId="7" borderId="0" xfId="0" applyFont="1" applyFill="1" applyAlignment="1" applyProtection="1">
      <alignment horizontal="left" vertical="center"/>
      <protection hidden="1"/>
    </xf>
    <xf numFmtId="179" fontId="25" fillId="7" borderId="1" xfId="0" applyNumberFormat="1" applyFont="1" applyFill="1" applyBorder="1" applyProtection="1">
      <alignment vertical="center"/>
      <protection hidden="1"/>
    </xf>
    <xf numFmtId="0" fontId="25" fillId="7" borderId="2" xfId="0" applyFont="1" applyFill="1" applyBorder="1" applyProtection="1">
      <alignment vertical="center"/>
      <protection hidden="1"/>
    </xf>
    <xf numFmtId="0" fontId="25" fillId="7" borderId="1" xfId="0" applyFont="1" applyFill="1" applyBorder="1" applyProtection="1">
      <alignment vertical="center"/>
      <protection hidden="1"/>
    </xf>
    <xf numFmtId="0" fontId="25" fillId="7" borderId="2" xfId="0" applyFont="1" applyFill="1" applyBorder="1" applyAlignment="1" applyProtection="1">
      <alignment horizontal="left" vertical="center" indent="1"/>
      <protection hidden="1"/>
    </xf>
    <xf numFmtId="0" fontId="27" fillId="7" borderId="2" xfId="0" applyFont="1" applyFill="1" applyBorder="1" applyAlignment="1" applyProtection="1">
      <alignment horizontal="right" vertical="center"/>
      <protection hidden="1"/>
    </xf>
    <xf numFmtId="0" fontId="25" fillId="7" borderId="2" xfId="0" applyFont="1" applyFill="1" applyBorder="1" applyAlignment="1" applyProtection="1">
      <alignment vertical="center" shrinkToFit="1"/>
      <protection hidden="1"/>
    </xf>
    <xf numFmtId="0" fontId="25" fillId="7" borderId="6" xfId="0" applyFont="1" applyFill="1" applyBorder="1" applyProtection="1">
      <alignment vertical="center"/>
      <protection hidden="1"/>
    </xf>
    <xf numFmtId="0" fontId="25" fillId="7" borderId="0" xfId="0" applyFont="1" applyFill="1" applyAlignment="1" applyProtection="1">
      <alignment horizontal="left" vertical="center" indent="1"/>
      <protection hidden="1"/>
    </xf>
    <xf numFmtId="0" fontId="25" fillId="7" borderId="0" xfId="0" applyFont="1" applyFill="1" applyAlignment="1" applyProtection="1">
      <alignment horizontal="right" vertical="center"/>
      <protection hidden="1"/>
    </xf>
    <xf numFmtId="0" fontId="25" fillId="7" borderId="9" xfId="0" applyFont="1" applyFill="1" applyBorder="1" applyProtection="1">
      <alignment vertical="center"/>
      <protection hidden="1"/>
    </xf>
    <xf numFmtId="0" fontId="25" fillId="7" borderId="12" xfId="0" applyFont="1" applyFill="1" applyBorder="1" applyProtection="1">
      <alignment vertical="center"/>
      <protection hidden="1"/>
    </xf>
    <xf numFmtId="0" fontId="25" fillId="7" borderId="7" xfId="0" applyFont="1" applyFill="1" applyBorder="1" applyAlignment="1" applyProtection="1">
      <alignment horizontal="left" vertical="center" indent="1"/>
      <protection hidden="1"/>
    </xf>
    <xf numFmtId="0" fontId="25" fillId="7" borderId="7" xfId="0" applyFont="1" applyFill="1" applyBorder="1" applyProtection="1">
      <alignment vertical="center"/>
      <protection hidden="1"/>
    </xf>
    <xf numFmtId="0" fontId="25" fillId="7" borderId="5" xfId="0" applyFont="1" applyFill="1" applyBorder="1" applyProtection="1">
      <alignment vertical="center"/>
      <protection hidden="1"/>
    </xf>
    <xf numFmtId="0" fontId="25" fillId="7" borderId="5" xfId="0" applyFont="1" applyFill="1" applyBorder="1" applyAlignment="1" applyProtection="1">
      <alignment horizontal="left" vertical="center" indent="1"/>
      <protection hidden="1"/>
    </xf>
    <xf numFmtId="0" fontId="25" fillId="7" borderId="5" xfId="0" applyFont="1" applyFill="1" applyBorder="1" applyAlignment="1" applyProtection="1">
      <alignment horizontal="right" vertical="center"/>
      <protection hidden="1"/>
    </xf>
    <xf numFmtId="0" fontId="25" fillId="7" borderId="10" xfId="0" applyFont="1" applyFill="1" applyBorder="1" applyProtection="1">
      <alignment vertical="center"/>
      <protection hidden="1"/>
    </xf>
    <xf numFmtId="0" fontId="25" fillId="7" borderId="0" xfId="0" quotePrefix="1" applyFont="1" applyFill="1" applyAlignment="1" applyProtection="1">
      <alignment horizontal="right" vertical="top"/>
      <protection hidden="1"/>
    </xf>
    <xf numFmtId="0" fontId="25" fillId="7" borderId="0" xfId="0" applyFont="1" applyFill="1" applyAlignment="1" applyProtection="1">
      <alignment horizontal="right" vertical="top" wrapText="1"/>
      <protection hidden="1"/>
    </xf>
    <xf numFmtId="0" fontId="25" fillId="7" borderId="0" xfId="0" applyFont="1" applyFill="1" applyAlignment="1" applyProtection="1">
      <alignment horizontal="center" vertical="top" wrapText="1"/>
      <protection hidden="1"/>
    </xf>
    <xf numFmtId="0" fontId="26" fillId="7" borderId="0" xfId="0" applyFont="1" applyFill="1" applyAlignment="1" applyProtection="1">
      <alignment horizontal="right" vertical="center"/>
      <protection hidden="1"/>
    </xf>
    <xf numFmtId="0" fontId="26" fillId="7" borderId="0" xfId="0" quotePrefix="1" applyFont="1" applyFill="1" applyAlignment="1" applyProtection="1">
      <alignment horizontal="right" vertical="top"/>
      <protection hidden="1"/>
    </xf>
    <xf numFmtId="0" fontId="25" fillId="7" borderId="0" xfId="0" applyFont="1" applyFill="1" applyAlignment="1" applyProtection="1">
      <alignment vertical="top"/>
      <protection hidden="1"/>
    </xf>
    <xf numFmtId="0" fontId="25" fillId="7" borderId="0" xfId="0" applyFont="1" applyFill="1" applyAlignment="1" applyProtection="1">
      <alignment horizontal="left" vertical="center" wrapText="1"/>
      <protection hidden="1"/>
    </xf>
    <xf numFmtId="0" fontId="24" fillId="7" borderId="0" xfId="1" applyFont="1" applyFill="1" applyProtection="1">
      <alignment vertical="center"/>
      <protection hidden="1"/>
    </xf>
    <xf numFmtId="0" fontId="25" fillId="7" borderId="0" xfId="1" applyFont="1" applyFill="1" applyProtection="1">
      <alignment vertical="center"/>
      <protection hidden="1"/>
    </xf>
    <xf numFmtId="0" fontId="26" fillId="7" borderId="0" xfId="1" applyFont="1" applyFill="1" applyProtection="1">
      <alignment vertical="center"/>
      <protection hidden="1"/>
    </xf>
    <xf numFmtId="0" fontId="25" fillId="7" borderId="0" xfId="1" applyFont="1" applyFill="1" applyAlignment="1" applyProtection="1">
      <alignment horizontal="right" vertical="center"/>
      <protection hidden="1"/>
    </xf>
    <xf numFmtId="0" fontId="25" fillId="7" borderId="0" xfId="1" applyFont="1" applyFill="1" applyAlignment="1" applyProtection="1">
      <alignment horizontal="center" vertical="center"/>
      <protection hidden="1"/>
    </xf>
    <xf numFmtId="0" fontId="25" fillId="7" borderId="14" xfId="1" applyFont="1" applyFill="1" applyBorder="1" applyAlignment="1" applyProtection="1">
      <alignment horizontal="center" vertical="center" shrinkToFit="1"/>
      <protection hidden="1"/>
    </xf>
    <xf numFmtId="0" fontId="25" fillId="7" borderId="4" xfId="1" applyFont="1" applyFill="1" applyBorder="1" applyAlignment="1" applyProtection="1">
      <alignment horizontal="center" vertical="center" shrinkToFit="1"/>
      <protection hidden="1"/>
    </xf>
    <xf numFmtId="0" fontId="25" fillId="7" borderId="14" xfId="1" applyFont="1" applyFill="1" applyBorder="1" applyAlignment="1" applyProtection="1">
      <alignment horizontal="center" vertical="center" wrapText="1"/>
      <protection hidden="1"/>
    </xf>
    <xf numFmtId="0" fontId="92" fillId="7" borderId="15" xfId="1" applyFont="1" applyFill="1" applyBorder="1" applyAlignment="1" applyProtection="1">
      <alignment vertical="top" wrapText="1"/>
      <protection hidden="1"/>
    </xf>
    <xf numFmtId="0" fontId="26" fillId="7" borderId="2" xfId="1" quotePrefix="1" applyFont="1" applyFill="1" applyBorder="1" applyAlignment="1" applyProtection="1">
      <protection hidden="1"/>
    </xf>
    <xf numFmtId="0" fontId="25" fillId="7" borderId="2" xfId="1" applyFont="1" applyFill="1" applyBorder="1" applyAlignment="1" applyProtection="1">
      <protection hidden="1"/>
    </xf>
    <xf numFmtId="176" fontId="25" fillId="7" borderId="2" xfId="1" applyNumberFormat="1" applyFont="1" applyFill="1" applyBorder="1" applyAlignment="1" applyProtection="1">
      <alignment horizontal="right"/>
      <protection hidden="1"/>
    </xf>
    <xf numFmtId="176" fontId="92" fillId="7" borderId="2" xfId="1" applyNumberFormat="1" applyFont="1" applyFill="1" applyBorder="1" applyAlignment="1" applyProtection="1">
      <protection hidden="1"/>
    </xf>
    <xf numFmtId="176" fontId="25" fillId="7" borderId="2" xfId="1" applyNumberFormat="1" applyFont="1" applyFill="1" applyBorder="1" applyAlignment="1" applyProtection="1">
      <alignment horizontal="right" vertical="center"/>
      <protection hidden="1"/>
    </xf>
    <xf numFmtId="0" fontId="25" fillId="7" borderId="2" xfId="1" applyFont="1" applyFill="1" applyBorder="1" applyAlignment="1" applyProtection="1">
      <alignment horizontal="center" vertical="center" wrapText="1"/>
      <protection hidden="1"/>
    </xf>
    <xf numFmtId="0" fontId="27" fillId="7" borderId="2" xfId="1" applyFont="1" applyFill="1" applyBorder="1" applyAlignment="1" applyProtection="1">
      <protection hidden="1"/>
    </xf>
    <xf numFmtId="0" fontId="92" fillId="7" borderId="1" xfId="1" applyFont="1" applyFill="1" applyBorder="1" applyProtection="1">
      <alignment vertical="center"/>
      <protection hidden="1"/>
    </xf>
    <xf numFmtId="0" fontId="92" fillId="7" borderId="2" xfId="1" applyFont="1" applyFill="1" applyBorder="1" applyAlignment="1" applyProtection="1">
      <alignment vertical="center" wrapText="1"/>
      <protection hidden="1"/>
    </xf>
    <xf numFmtId="0" fontId="92" fillId="7" borderId="2" xfId="1" applyFont="1" applyFill="1" applyBorder="1" applyProtection="1">
      <alignment vertical="center"/>
      <protection hidden="1"/>
    </xf>
    <xf numFmtId="176" fontId="92" fillId="7" borderId="2" xfId="1" applyNumberFormat="1" applyFont="1" applyFill="1" applyBorder="1" applyAlignment="1" applyProtection="1">
      <alignment horizontal="right" vertical="center"/>
      <protection hidden="1"/>
    </xf>
    <xf numFmtId="0" fontId="92" fillId="7" borderId="2" xfId="1" applyFont="1" applyFill="1" applyBorder="1" applyAlignment="1" applyProtection="1">
      <alignment horizontal="left" vertical="center"/>
      <protection hidden="1"/>
    </xf>
    <xf numFmtId="0" fontId="92" fillId="7" borderId="2" xfId="1" applyFont="1" applyFill="1" applyBorder="1" applyAlignment="1" applyProtection="1">
      <alignment horizontal="center" vertical="center" wrapText="1"/>
      <protection hidden="1"/>
    </xf>
    <xf numFmtId="0" fontId="25" fillId="7" borderId="1" xfId="1" applyFont="1" applyFill="1" applyBorder="1" applyProtection="1">
      <alignment vertical="center"/>
      <protection hidden="1"/>
    </xf>
    <xf numFmtId="0" fontId="0" fillId="8" borderId="2" xfId="0" applyFill="1" applyBorder="1" applyAlignment="1" applyProtection="1">
      <alignment vertical="center" shrinkToFit="1"/>
      <protection locked="0"/>
    </xf>
    <xf numFmtId="0" fontId="25" fillId="8" borderId="4"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25" fillId="8" borderId="12" xfId="1" applyFont="1" applyFill="1" applyBorder="1" applyProtection="1">
      <alignment vertical="center"/>
      <protection locked="0"/>
    </xf>
    <xf numFmtId="0" fontId="25" fillId="8" borderId="8" xfId="1" applyFont="1" applyFill="1" applyBorder="1" applyProtection="1">
      <alignment vertical="center"/>
      <protection locked="0"/>
    </xf>
    <xf numFmtId="0" fontId="25" fillId="8" borderId="9" xfId="1" applyFont="1" applyFill="1" applyBorder="1" applyProtection="1">
      <alignment vertical="center"/>
      <protection locked="0"/>
    </xf>
    <xf numFmtId="0" fontId="25" fillId="8" borderId="6" xfId="1" applyFont="1" applyFill="1" applyBorder="1" applyProtection="1">
      <alignment vertical="center"/>
      <protection locked="0"/>
    </xf>
    <xf numFmtId="0" fontId="62" fillId="7" borderId="0" xfId="7" applyFont="1" applyFill="1" applyProtection="1">
      <alignment vertical="center"/>
      <protection hidden="1"/>
    </xf>
    <xf numFmtId="0" fontId="62" fillId="7" borderId="0" xfId="7" applyFont="1" applyFill="1" applyAlignment="1" applyProtection="1">
      <alignment horizontal="right" vertical="center"/>
      <protection hidden="1"/>
    </xf>
    <xf numFmtId="0" fontId="65" fillId="7" borderId="0" xfId="7" applyFont="1" applyFill="1" applyProtection="1">
      <alignment vertical="center"/>
      <protection hidden="1"/>
    </xf>
    <xf numFmtId="0" fontId="62" fillId="7" borderId="7" xfId="7" applyFont="1" applyFill="1" applyBorder="1" applyAlignment="1" applyProtection="1">
      <alignment vertical="center" shrinkToFit="1"/>
      <protection hidden="1"/>
    </xf>
    <xf numFmtId="0" fontId="62" fillId="7" borderId="0" xfId="7" applyFont="1" applyFill="1" applyAlignment="1" applyProtection="1">
      <alignment horizontal="center" vertical="center"/>
      <protection hidden="1"/>
    </xf>
    <xf numFmtId="178" fontId="66" fillId="9" borderId="4" xfId="3" applyNumberFormat="1" applyFont="1" applyFill="1" applyBorder="1" applyProtection="1">
      <alignment vertical="center"/>
      <protection hidden="1"/>
    </xf>
    <xf numFmtId="0" fontId="67" fillId="8" borderId="4" xfId="8" applyFont="1" applyFill="1" applyBorder="1" applyAlignment="1" applyProtection="1">
      <alignment horizontal="center" vertical="center"/>
      <protection locked="0"/>
    </xf>
    <xf numFmtId="0" fontId="66" fillId="17" borderId="4" xfId="8" applyFont="1" applyFill="1" applyBorder="1" applyAlignment="1" applyProtection="1">
      <alignment horizontal="left" vertical="center" shrinkToFit="1"/>
      <protection locked="0"/>
    </xf>
    <xf numFmtId="0" fontId="66" fillId="13" borderId="4" xfId="8" applyFont="1" applyFill="1" applyBorder="1" applyAlignment="1" applyProtection="1">
      <alignment horizontal="left" vertical="center"/>
      <protection locked="0"/>
    </xf>
    <xf numFmtId="180" fontId="66" fillId="13" borderId="4" xfId="8" applyNumberFormat="1" applyFont="1" applyFill="1" applyBorder="1" applyAlignment="1" applyProtection="1">
      <alignment horizontal="center" vertical="center"/>
      <protection locked="0"/>
    </xf>
    <xf numFmtId="0" fontId="66" fillId="6" borderId="4" xfId="8" applyFont="1" applyFill="1" applyBorder="1" applyAlignment="1" applyProtection="1">
      <alignment horizontal="center" vertical="center" shrinkToFit="1"/>
      <protection locked="0"/>
    </xf>
    <xf numFmtId="178" fontId="66" fillId="13" borderId="4" xfId="3" applyNumberFormat="1" applyFont="1" applyFill="1" applyBorder="1" applyProtection="1">
      <alignment vertical="center"/>
      <protection locked="0"/>
    </xf>
    <xf numFmtId="0" fontId="66" fillId="0" borderId="4" xfId="8" applyFont="1" applyBorder="1" applyAlignment="1" applyProtection="1">
      <alignment horizontal="left" vertical="center"/>
      <protection locked="0"/>
    </xf>
    <xf numFmtId="0" fontId="63" fillId="0" borderId="61" xfId="8" applyFont="1" applyBorder="1" applyAlignment="1" applyProtection="1">
      <alignment horizontal="center" vertical="center"/>
      <protection locked="0"/>
    </xf>
    <xf numFmtId="0" fontId="63" fillId="0" borderId="24" xfId="8" applyFont="1" applyBorder="1" applyAlignment="1" applyProtection="1">
      <alignment horizontal="center" vertical="center"/>
      <protection locked="0"/>
    </xf>
    <xf numFmtId="0" fontId="40" fillId="7" borderId="0" xfId="10" applyFont="1" applyFill="1" applyProtection="1">
      <alignment vertical="center"/>
      <protection hidden="1"/>
    </xf>
    <xf numFmtId="0" fontId="43" fillId="7" borderId="0" xfId="10" applyFont="1" applyFill="1" applyProtection="1">
      <alignment vertical="center"/>
      <protection hidden="1"/>
    </xf>
    <xf numFmtId="0" fontId="42" fillId="7" borderId="0" xfId="10" applyFont="1" applyFill="1" applyAlignment="1" applyProtection="1">
      <alignment horizontal="centerContinuous" vertical="center"/>
      <protection hidden="1"/>
    </xf>
    <xf numFmtId="0" fontId="43" fillId="7" borderId="0" xfId="10" applyFont="1" applyFill="1" applyAlignment="1" applyProtection="1">
      <alignment horizontal="centerContinuous" vertical="center"/>
      <protection hidden="1"/>
    </xf>
    <xf numFmtId="0" fontId="45" fillId="7" borderId="0" xfId="10" applyFont="1" applyFill="1" applyAlignment="1" applyProtection="1">
      <alignment horizontal="left" vertical="center"/>
      <protection hidden="1"/>
    </xf>
    <xf numFmtId="0" fontId="6" fillId="7" borderId="0" xfId="10" applyFont="1" applyFill="1" applyProtection="1">
      <alignment vertical="center"/>
      <protection hidden="1"/>
    </xf>
    <xf numFmtId="0" fontId="5" fillId="7" borderId="0" xfId="10" applyFont="1" applyFill="1" applyProtection="1">
      <alignment vertical="center"/>
      <protection hidden="1"/>
    </xf>
    <xf numFmtId="0" fontId="53" fillId="7" borderId="0" xfId="10" applyFont="1" applyFill="1" applyProtection="1">
      <alignment vertical="center"/>
      <protection hidden="1"/>
    </xf>
    <xf numFmtId="0" fontId="48" fillId="7" borderId="0" xfId="10" applyFont="1" applyFill="1" applyProtection="1">
      <alignment vertical="center"/>
      <protection hidden="1"/>
    </xf>
    <xf numFmtId="0" fontId="47" fillId="7" borderId="0" xfId="10" applyFont="1" applyFill="1" applyAlignment="1" applyProtection="1">
      <alignment horizontal="centerContinuous" vertical="center"/>
      <protection hidden="1"/>
    </xf>
    <xf numFmtId="0" fontId="48" fillId="7" borderId="0" xfId="10" applyFont="1" applyFill="1" applyAlignment="1" applyProtection="1">
      <alignment horizontal="centerContinuous" vertical="center"/>
      <protection hidden="1"/>
    </xf>
    <xf numFmtId="0" fontId="52" fillId="7" borderId="0" xfId="10" applyFont="1" applyFill="1" applyProtection="1">
      <alignment vertical="center"/>
      <protection hidden="1"/>
    </xf>
    <xf numFmtId="0" fontId="36" fillId="7" borderId="0" xfId="5" applyFill="1" applyProtection="1">
      <alignment vertical="center"/>
      <protection hidden="1"/>
    </xf>
    <xf numFmtId="0" fontId="37" fillId="7" borderId="0" xfId="5" applyFont="1" applyFill="1" applyAlignment="1" applyProtection="1">
      <alignment horizontal="centerContinuous" vertical="center"/>
      <protection hidden="1"/>
    </xf>
    <xf numFmtId="0" fontId="36" fillId="7" borderId="0" xfId="5" applyFill="1" applyAlignment="1" applyProtection="1">
      <alignment horizontal="centerContinuous" vertical="center"/>
      <protection hidden="1"/>
    </xf>
    <xf numFmtId="0" fontId="37" fillId="7" borderId="0" xfId="5" applyFont="1" applyFill="1" applyProtection="1">
      <alignment vertical="center"/>
      <protection hidden="1"/>
    </xf>
    <xf numFmtId="0" fontId="39" fillId="7" borderId="0" xfId="5" applyFont="1" applyFill="1" applyProtection="1">
      <alignment vertical="center"/>
      <protection hidden="1"/>
    </xf>
    <xf numFmtId="0" fontId="36" fillId="7" borderId="2" xfId="5" applyFill="1" applyBorder="1" applyProtection="1">
      <alignment vertical="center"/>
      <protection hidden="1"/>
    </xf>
    <xf numFmtId="0" fontId="36" fillId="7" borderId="2" xfId="5" applyFill="1" applyBorder="1" applyAlignment="1" applyProtection="1">
      <alignment horizontal="centerContinuous" vertical="center"/>
      <protection hidden="1"/>
    </xf>
    <xf numFmtId="0" fontId="36" fillId="7" borderId="2" xfId="5" applyFill="1" applyBorder="1" applyAlignment="1" applyProtection="1">
      <alignment horizontal="right" vertical="center"/>
      <protection hidden="1"/>
    </xf>
    <xf numFmtId="0" fontId="36" fillId="7" borderId="3" xfId="5" applyFill="1" applyBorder="1" applyProtection="1">
      <alignment vertical="center"/>
      <protection hidden="1"/>
    </xf>
    <xf numFmtId="0" fontId="36" fillId="7" borderId="1" xfId="5" applyFill="1" applyBorder="1" applyAlignment="1" applyProtection="1">
      <alignment horizontal="centerContinuous" vertical="center"/>
      <protection hidden="1"/>
    </xf>
    <xf numFmtId="0" fontId="36" fillId="7" borderId="1" xfId="5" applyFill="1" applyBorder="1" applyAlignment="1" applyProtection="1">
      <alignment horizontal="centerContinuous" vertical="center" wrapText="1"/>
      <protection hidden="1"/>
    </xf>
    <xf numFmtId="0" fontId="36" fillId="7" borderId="3" xfId="5" applyFill="1" applyBorder="1" applyAlignment="1" applyProtection="1">
      <alignment horizontal="centerContinuous" vertical="center"/>
      <protection hidden="1"/>
    </xf>
    <xf numFmtId="0" fontId="36" fillId="7" borderId="12" xfId="5" applyFill="1" applyBorder="1" applyAlignment="1" applyProtection="1">
      <alignment horizontal="centerContinuous" vertical="center"/>
      <protection hidden="1"/>
    </xf>
    <xf numFmtId="0" fontId="36" fillId="7" borderId="7" xfId="5" applyFill="1" applyBorder="1" applyAlignment="1" applyProtection="1">
      <alignment horizontal="centerContinuous" vertical="center"/>
      <protection hidden="1"/>
    </xf>
    <xf numFmtId="0" fontId="36" fillId="7" borderId="8" xfId="5" applyFill="1" applyBorder="1" applyAlignment="1" applyProtection="1">
      <alignment horizontal="centerContinuous" vertical="center"/>
      <protection hidden="1"/>
    </xf>
    <xf numFmtId="0" fontId="36" fillId="7" borderId="11" xfId="5" applyFill="1" applyBorder="1" applyAlignment="1" applyProtection="1">
      <alignment horizontal="centerContinuous" vertical="center"/>
      <protection hidden="1"/>
    </xf>
    <xf numFmtId="0" fontId="36" fillId="7" borderId="5" xfId="5" applyFill="1" applyBorder="1" applyAlignment="1" applyProtection="1">
      <alignment horizontal="centerContinuous" vertical="center"/>
      <protection hidden="1"/>
    </xf>
    <xf numFmtId="0" fontId="36" fillId="7" borderId="10" xfId="5" applyFill="1" applyBorder="1" applyAlignment="1" applyProtection="1">
      <alignment horizontal="centerContinuous" vertical="center"/>
      <protection hidden="1"/>
    </xf>
    <xf numFmtId="0" fontId="36" fillId="7" borderId="11" xfId="5" applyFill="1" applyBorder="1" applyProtection="1">
      <alignment vertical="center"/>
      <protection hidden="1"/>
    </xf>
    <xf numFmtId="0" fontId="36" fillId="7" borderId="5" xfId="5" applyFill="1" applyBorder="1" applyProtection="1">
      <alignment vertical="center"/>
      <protection hidden="1"/>
    </xf>
    <xf numFmtId="0" fontId="36" fillId="7" borderId="10" xfId="5" applyFill="1" applyBorder="1" applyProtection="1">
      <alignment vertical="center"/>
      <protection hidden="1"/>
    </xf>
    <xf numFmtId="0" fontId="36" fillId="7" borderId="0" xfId="5" applyFill="1" applyAlignment="1" applyProtection="1">
      <alignment horizontal="center" vertical="center"/>
      <protection hidden="1"/>
    </xf>
    <xf numFmtId="0" fontId="36" fillId="8" borderId="4" xfId="5" applyFill="1" applyBorder="1" applyAlignment="1" applyProtection="1">
      <alignment horizontal="centerContinuous" vertical="center"/>
      <protection locked="0"/>
    </xf>
    <xf numFmtId="0" fontId="92" fillId="7" borderId="0" xfId="0" applyFont="1" applyFill="1" applyProtection="1">
      <alignment vertical="center"/>
      <protection hidden="1"/>
    </xf>
    <xf numFmtId="0" fontId="25" fillId="7" borderId="3" xfId="0" applyFont="1" applyFill="1" applyBorder="1" applyAlignment="1" applyProtection="1">
      <alignment vertical="center" shrinkToFit="1"/>
      <protection hidden="1"/>
    </xf>
    <xf numFmtId="0" fontId="25" fillId="7" borderId="9" xfId="0" applyFont="1" applyFill="1" applyBorder="1" applyAlignment="1" applyProtection="1">
      <alignment vertical="center" shrinkToFit="1"/>
      <protection hidden="1"/>
    </xf>
    <xf numFmtId="0" fontId="25" fillId="7" borderId="11" xfId="0" applyFont="1" applyFill="1" applyBorder="1" applyProtection="1">
      <alignment vertical="center"/>
      <protection hidden="1"/>
    </xf>
    <xf numFmtId="179" fontId="25" fillId="7" borderId="5" xfId="0" applyNumberFormat="1" applyFont="1" applyFill="1" applyBorder="1" applyProtection="1">
      <alignment vertical="center"/>
      <protection hidden="1"/>
    </xf>
    <xf numFmtId="0" fontId="25" fillId="7" borderId="13" xfId="0" applyFont="1" applyFill="1" applyBorder="1" applyAlignment="1" applyProtection="1">
      <alignment vertical="center" textRotation="255"/>
      <protection hidden="1"/>
    </xf>
    <xf numFmtId="0" fontId="25" fillId="7" borderId="15" xfId="0" applyFont="1" applyFill="1" applyBorder="1" applyAlignment="1" applyProtection="1">
      <alignment vertical="center" textRotation="255"/>
      <protection hidden="1"/>
    </xf>
    <xf numFmtId="0" fontId="93" fillId="7" borderId="0" xfId="1" applyFont="1" applyFill="1" applyProtection="1">
      <alignment vertical="center"/>
      <protection hidden="1"/>
    </xf>
    <xf numFmtId="0" fontId="25" fillId="7" borderId="14" xfId="1" applyFont="1" applyFill="1" applyBorder="1" applyAlignment="1" applyProtection="1">
      <alignment horizontal="center" vertical="center"/>
      <protection hidden="1"/>
    </xf>
    <xf numFmtId="176" fontId="25" fillId="7" borderId="2" xfId="1" applyNumberFormat="1" applyFont="1" applyFill="1" applyBorder="1" applyProtection="1">
      <alignment vertical="center"/>
      <protection hidden="1"/>
    </xf>
    <xf numFmtId="0" fontId="96" fillId="7" borderId="15" xfId="1" applyFont="1" applyFill="1" applyBorder="1" applyAlignment="1" applyProtection="1">
      <alignment horizontal="center" vertical="center" wrapText="1"/>
      <protection hidden="1"/>
    </xf>
    <xf numFmtId="176" fontId="25" fillId="7" borderId="5" xfId="1" applyNumberFormat="1" applyFont="1" applyFill="1" applyBorder="1" applyAlignment="1" applyProtection="1">
      <alignment horizontal="right" vertical="center"/>
      <protection hidden="1"/>
    </xf>
    <xf numFmtId="0" fontId="25" fillId="7" borderId="5" xfId="1" applyFont="1" applyFill="1" applyBorder="1" applyProtection="1">
      <alignment vertical="center"/>
      <protection hidden="1"/>
    </xf>
    <xf numFmtId="0" fontId="25" fillId="7" borderId="4" xfId="1" applyFont="1" applyFill="1" applyBorder="1" applyAlignment="1" applyProtection="1">
      <alignment horizontal="center" vertical="center" wrapText="1"/>
      <protection hidden="1"/>
    </xf>
    <xf numFmtId="176" fontId="96" fillId="7" borderId="2" xfId="1" applyNumberFormat="1" applyFont="1" applyFill="1" applyBorder="1" applyAlignment="1" applyProtection="1">
      <alignment horizontal="left"/>
      <protection hidden="1"/>
    </xf>
    <xf numFmtId="0" fontId="31" fillId="7" borderId="4" xfId="1" applyFont="1" applyFill="1" applyBorder="1" applyAlignment="1" applyProtection="1">
      <alignment horizontal="center" vertical="center"/>
      <protection hidden="1"/>
    </xf>
    <xf numFmtId="0" fontId="26" fillId="7" borderId="0" xfId="1" applyFont="1" applyFill="1" applyAlignment="1" applyProtection="1">
      <alignment horizontal="left"/>
      <protection hidden="1"/>
    </xf>
    <xf numFmtId="0" fontId="26" fillId="7" borderId="5" xfId="1" applyFont="1" applyFill="1" applyBorder="1" applyAlignment="1" applyProtection="1">
      <protection hidden="1"/>
    </xf>
    <xf numFmtId="0" fontId="25" fillId="8" borderId="12" xfId="1" applyFont="1" applyFill="1" applyBorder="1" applyAlignment="1" applyProtection="1">
      <alignment vertical="center" shrinkToFit="1"/>
      <protection locked="0"/>
    </xf>
    <xf numFmtId="0" fontId="25" fillId="8" borderId="14" xfId="1" applyFont="1" applyFill="1" applyBorder="1" applyProtection="1">
      <alignment vertical="center"/>
      <protection locked="0"/>
    </xf>
    <xf numFmtId="176" fontId="25" fillId="8" borderId="0" xfId="1" applyNumberFormat="1" applyFont="1" applyFill="1" applyAlignment="1" applyProtection="1">
      <alignment horizontal="right" vertical="center"/>
      <protection locked="0"/>
    </xf>
    <xf numFmtId="0" fontId="25" fillId="8" borderId="0" xfId="1" applyFont="1" applyFill="1" applyProtection="1">
      <alignment vertical="center"/>
      <protection locked="0"/>
    </xf>
    <xf numFmtId="0" fontId="25" fillId="8" borderId="13" xfId="1" applyFont="1" applyFill="1" applyBorder="1" applyProtection="1">
      <alignment vertical="center"/>
      <protection locked="0"/>
    </xf>
    <xf numFmtId="0" fontId="25" fillId="8" borderId="6" xfId="1" applyFont="1" applyFill="1" applyBorder="1" applyAlignment="1" applyProtection="1">
      <alignment vertical="center" shrinkToFit="1"/>
      <protection locked="0"/>
    </xf>
    <xf numFmtId="176" fontId="25" fillId="8" borderId="9" xfId="1" applyNumberFormat="1" applyFont="1" applyFill="1" applyBorder="1" applyAlignment="1" applyProtection="1">
      <alignment horizontal="right" vertical="top"/>
      <protection locked="0"/>
    </xf>
    <xf numFmtId="0" fontId="25" fillId="8" borderId="9" xfId="1" applyFont="1" applyFill="1" applyBorder="1" applyAlignment="1" applyProtection="1">
      <alignment vertical="top"/>
      <protection locked="0"/>
    </xf>
    <xf numFmtId="0" fontId="25" fillId="8" borderId="11" xfId="1" applyFont="1" applyFill="1" applyBorder="1" applyAlignment="1" applyProtection="1">
      <alignment horizontal="left" vertical="center" shrinkToFit="1"/>
      <protection locked="0"/>
    </xf>
    <xf numFmtId="0" fontId="25" fillId="8" borderId="15" xfId="1" applyFont="1" applyFill="1" applyBorder="1" applyProtection="1">
      <alignment vertical="center"/>
      <protection locked="0"/>
    </xf>
    <xf numFmtId="176" fontId="25" fillId="8" borderId="5" xfId="1" applyNumberFormat="1" applyFont="1" applyFill="1" applyBorder="1" applyAlignment="1" applyProtection="1">
      <alignment horizontal="right" vertical="center"/>
      <protection locked="0"/>
    </xf>
    <xf numFmtId="176" fontId="25" fillId="8" borderId="10" xfId="1" applyNumberFormat="1" applyFont="1" applyFill="1" applyBorder="1" applyAlignment="1" applyProtection="1">
      <alignment horizontal="right" vertical="center"/>
      <protection locked="0"/>
    </xf>
    <xf numFmtId="0" fontId="25" fillId="8" borderId="11" xfId="1" applyFont="1" applyFill="1" applyBorder="1" applyProtection="1">
      <alignment vertical="center"/>
      <protection locked="0"/>
    </xf>
    <xf numFmtId="0" fontId="25" fillId="8" borderId="10" xfId="1" applyFont="1" applyFill="1" applyBorder="1" applyProtection="1">
      <alignment vertical="center"/>
      <protection locked="0"/>
    </xf>
    <xf numFmtId="0" fontId="25" fillId="8" borderId="5" xfId="1" applyFont="1" applyFill="1" applyBorder="1" applyProtection="1">
      <alignment vertical="center"/>
      <protection locked="0"/>
    </xf>
    <xf numFmtId="0" fontId="26" fillId="7" borderId="7" xfId="0" applyFont="1" applyFill="1" applyBorder="1" applyAlignment="1" applyProtection="1">
      <alignment vertical="center" shrinkToFit="1"/>
      <protection hidden="1"/>
    </xf>
    <xf numFmtId="0" fontId="26" fillId="7" borderId="8" xfId="0" applyFont="1" applyFill="1" applyBorder="1" applyAlignment="1" applyProtection="1">
      <alignment vertical="center" shrinkToFit="1"/>
      <protection hidden="1"/>
    </xf>
    <xf numFmtId="179" fontId="26" fillId="7" borderId="11" xfId="0" applyNumberFormat="1" applyFont="1" applyFill="1" applyBorder="1" applyAlignment="1" applyProtection="1">
      <alignment horizontal="left" vertical="center" indent="1"/>
      <protection hidden="1"/>
    </xf>
    <xf numFmtId="0" fontId="26" fillId="7" borderId="5" xfId="0" applyFont="1" applyFill="1" applyBorder="1" applyAlignment="1" applyProtection="1">
      <alignment vertical="center" shrinkToFit="1"/>
      <protection hidden="1"/>
    </xf>
    <xf numFmtId="0" fontId="26" fillId="7" borderId="10" xfId="0" applyFont="1" applyFill="1" applyBorder="1" applyAlignment="1" applyProtection="1">
      <alignment vertical="center" shrinkToFit="1"/>
      <protection hidden="1"/>
    </xf>
    <xf numFmtId="0" fontId="25" fillId="7" borderId="3" xfId="0" applyFont="1" applyFill="1" applyBorder="1" applyProtection="1">
      <alignment vertical="center"/>
      <protection hidden="1"/>
    </xf>
    <xf numFmtId="179" fontId="31" fillId="7" borderId="7" xfId="1" applyNumberFormat="1" applyFont="1" applyFill="1" applyBorder="1" applyAlignment="1" applyProtection="1">
      <alignment horizontal="left" vertical="center" indent="1"/>
      <protection hidden="1"/>
    </xf>
    <xf numFmtId="179" fontId="25" fillId="7" borderId="11" xfId="0" applyNumberFormat="1" applyFont="1" applyFill="1" applyBorder="1" applyAlignment="1" applyProtection="1">
      <alignment horizontal="left" vertical="center" indent="1"/>
      <protection hidden="1"/>
    </xf>
    <xf numFmtId="0" fontId="25" fillId="7" borderId="9" xfId="0" applyFont="1" applyFill="1" applyBorder="1" applyAlignment="1" applyProtection="1">
      <alignment vertical="top" wrapText="1"/>
      <protection hidden="1"/>
    </xf>
    <xf numFmtId="0" fontId="26" fillId="7" borderId="9" xfId="0" applyFont="1" applyFill="1" applyBorder="1" applyAlignment="1" applyProtection="1">
      <alignment vertical="center" shrinkToFit="1"/>
      <protection hidden="1"/>
    </xf>
    <xf numFmtId="0" fontId="25" fillId="7" borderId="2" xfId="0" applyFont="1" applyFill="1" applyBorder="1" applyProtection="1">
      <alignment vertical="center"/>
      <protection locked="0"/>
    </xf>
    <xf numFmtId="177" fontId="25" fillId="7" borderId="0" xfId="1" applyNumberFormat="1" applyFont="1" applyFill="1" applyAlignment="1" applyProtection="1">
      <alignment horizontal="center" vertical="center"/>
      <protection hidden="1"/>
    </xf>
    <xf numFmtId="0" fontId="30" fillId="7" borderId="0" xfId="1" applyFont="1" applyFill="1" applyAlignment="1" applyProtection="1">
      <alignment horizontal="center" vertical="center"/>
      <protection hidden="1"/>
    </xf>
    <xf numFmtId="0" fontId="24" fillId="7" borderId="2" xfId="1" applyFont="1" applyFill="1" applyBorder="1" applyProtection="1">
      <alignment vertical="center"/>
      <protection hidden="1"/>
    </xf>
    <xf numFmtId="0" fontId="24" fillId="7" borderId="3" xfId="1" applyFont="1" applyFill="1" applyBorder="1" applyProtection="1">
      <alignment vertical="center"/>
      <protection hidden="1"/>
    </xf>
    <xf numFmtId="0" fontId="24" fillId="7" borderId="7" xfId="1" applyFont="1" applyFill="1" applyBorder="1" applyAlignment="1" applyProtection="1">
      <alignment horizontal="left" vertical="center" indent="1"/>
      <protection hidden="1"/>
    </xf>
    <xf numFmtId="0" fontId="24" fillId="7" borderId="7" xfId="1" applyFont="1" applyFill="1" applyBorder="1" applyAlignment="1" applyProtection="1">
      <alignment horizontal="left" vertical="center" wrapText="1" indent="1"/>
      <protection hidden="1"/>
    </xf>
    <xf numFmtId="0" fontId="25" fillId="7" borderId="8" xfId="0" applyFont="1" applyFill="1" applyBorder="1" applyProtection="1">
      <alignment vertical="center"/>
      <protection hidden="1"/>
    </xf>
    <xf numFmtId="0" fontId="25" fillId="8" borderId="7" xfId="0" applyFont="1" applyFill="1" applyBorder="1" applyProtection="1">
      <alignment vertical="center"/>
      <protection locked="0"/>
    </xf>
    <xf numFmtId="0" fontId="31" fillId="7" borderId="7" xfId="0" applyFont="1" applyFill="1" applyBorder="1" applyAlignment="1" applyProtection="1">
      <alignment vertical="top" wrapText="1"/>
      <protection hidden="1"/>
    </xf>
    <xf numFmtId="0" fontId="31" fillId="7" borderId="5" xfId="0" applyFont="1" applyFill="1" applyBorder="1" applyAlignment="1" applyProtection="1">
      <alignment vertical="top"/>
      <protection hidden="1"/>
    </xf>
    <xf numFmtId="0" fontId="31" fillId="7" borderId="0" xfId="0" applyFont="1" applyFill="1" applyAlignment="1" applyProtection="1">
      <alignment vertical="top" wrapText="1"/>
      <protection hidden="1"/>
    </xf>
    <xf numFmtId="0" fontId="33" fillId="7" borderId="7" xfId="0" applyFont="1" applyFill="1" applyBorder="1" applyAlignment="1" applyProtection="1">
      <alignment vertical="top"/>
      <protection hidden="1"/>
    </xf>
    <xf numFmtId="0" fontId="31" fillId="7" borderId="5" xfId="0" applyFont="1" applyFill="1" applyBorder="1" applyAlignment="1" applyProtection="1">
      <alignment vertical="top" wrapText="1"/>
      <protection hidden="1"/>
    </xf>
    <xf numFmtId="0" fontId="31" fillId="8" borderId="4" xfId="0" applyFont="1" applyFill="1" applyBorder="1" applyAlignment="1" applyProtection="1">
      <alignment horizontal="center" vertical="center" wrapText="1"/>
      <protection locked="0"/>
    </xf>
    <xf numFmtId="0" fontId="81" fillId="7" borderId="0" xfId="5" applyFont="1" applyFill="1" applyProtection="1">
      <alignment vertical="center"/>
      <protection hidden="1"/>
    </xf>
    <xf numFmtId="0" fontId="36" fillId="7" borderId="9" xfId="5" applyFill="1" applyBorder="1" applyProtection="1">
      <alignment vertical="center"/>
      <protection hidden="1"/>
    </xf>
    <xf numFmtId="0" fontId="36" fillId="8" borderId="5" xfId="5" applyFill="1" applyBorder="1" applyAlignment="1" applyProtection="1">
      <alignment horizontal="centerContinuous" vertical="center"/>
      <protection locked="0"/>
    </xf>
    <xf numFmtId="0" fontId="25" fillId="7" borderId="9" xfId="1" applyFont="1" applyFill="1" applyBorder="1" applyAlignment="1" applyProtection="1">
      <alignment horizontal="center" vertical="center"/>
      <protection hidden="1"/>
    </xf>
    <xf numFmtId="179" fontId="25" fillId="7" borderId="0" xfId="0" applyNumberFormat="1" applyFont="1" applyFill="1" applyAlignment="1" applyProtection="1">
      <alignment vertical="center" shrinkToFit="1"/>
      <protection hidden="1"/>
    </xf>
    <xf numFmtId="190" fontId="83" fillId="18" borderId="3" xfId="13" applyNumberFormat="1" applyFont="1" applyFill="1" applyBorder="1" applyProtection="1">
      <alignment vertical="center"/>
      <protection locked="0"/>
    </xf>
    <xf numFmtId="190" fontId="83" fillId="18" borderId="4" xfId="13" applyNumberFormat="1" applyFont="1" applyFill="1" applyBorder="1" applyProtection="1">
      <alignment vertical="center"/>
      <protection locked="0"/>
    </xf>
    <xf numFmtId="188" fontId="83" fillId="5" borderId="3" xfId="13" applyNumberFormat="1" applyFont="1" applyFill="1" applyBorder="1" applyAlignment="1" applyProtection="1">
      <alignment horizontal="center" vertical="center"/>
      <protection locked="0"/>
    </xf>
    <xf numFmtId="0" fontId="83" fillId="13" borderId="3" xfId="7" applyFont="1" applyFill="1" applyBorder="1" applyAlignment="1" applyProtection="1">
      <alignment horizontal="center" vertical="center" shrinkToFit="1"/>
      <protection locked="0"/>
    </xf>
    <xf numFmtId="0" fontId="83" fillId="13" borderId="4" xfId="7" applyFont="1" applyFill="1" applyBorder="1" applyAlignment="1" applyProtection="1">
      <alignment horizontal="center" vertical="center" shrinkToFit="1"/>
      <protection locked="0"/>
    </xf>
    <xf numFmtId="0" fontId="0" fillId="7" borderId="0" xfId="0" applyFill="1" applyProtection="1">
      <alignment vertical="center"/>
      <protection hidden="1"/>
    </xf>
    <xf numFmtId="0" fontId="65" fillId="7" borderId="0" xfId="8" applyFont="1" applyFill="1" applyProtection="1">
      <alignment vertical="center"/>
      <protection hidden="1"/>
    </xf>
    <xf numFmtId="180" fontId="63" fillId="7" borderId="0" xfId="8" applyNumberFormat="1" applyFont="1" applyFill="1" applyAlignment="1" applyProtection="1">
      <alignment horizontal="center" vertical="center"/>
      <protection hidden="1"/>
    </xf>
    <xf numFmtId="0" fontId="63" fillId="7" borderId="0" xfId="8" applyFont="1" applyFill="1" applyProtection="1">
      <alignment vertical="center"/>
      <protection hidden="1"/>
    </xf>
    <xf numFmtId="38" fontId="63" fillId="7" borderId="0" xfId="3" applyFont="1" applyFill="1" applyProtection="1">
      <alignment vertical="center"/>
      <protection hidden="1"/>
    </xf>
    <xf numFmtId="0" fontId="63" fillId="7" borderId="4" xfId="8" applyFont="1" applyFill="1" applyBorder="1" applyProtection="1">
      <alignment vertical="center"/>
      <protection hidden="1"/>
    </xf>
    <xf numFmtId="0" fontId="69" fillId="7" borderId="0" xfId="12" applyFont="1" applyFill="1" applyProtection="1">
      <alignment vertical="center"/>
      <protection hidden="1"/>
    </xf>
    <xf numFmtId="0" fontId="83" fillId="7" borderId="0" xfId="12" applyFont="1" applyFill="1" applyProtection="1">
      <alignment vertical="center"/>
      <protection hidden="1"/>
    </xf>
    <xf numFmtId="0" fontId="61" fillId="7" borderId="0" xfId="7" applyFill="1" applyProtection="1">
      <alignment vertical="center"/>
      <protection hidden="1"/>
    </xf>
    <xf numFmtId="0" fontId="70" fillId="7" borderId="0" xfId="7" applyFont="1" applyFill="1" applyAlignment="1" applyProtection="1">
      <alignment vertical="center" wrapText="1"/>
      <protection hidden="1"/>
    </xf>
    <xf numFmtId="0" fontId="75" fillId="7" borderId="0" xfId="12" applyFont="1" applyFill="1" applyProtection="1">
      <alignment vertical="center"/>
      <protection hidden="1"/>
    </xf>
    <xf numFmtId="0" fontId="70" fillId="7" borderId="0" xfId="7" applyFont="1" applyFill="1" applyProtection="1">
      <alignment vertical="center"/>
      <protection hidden="1"/>
    </xf>
    <xf numFmtId="0" fontId="73" fillId="7" borderId="0" xfId="7" applyFont="1" applyFill="1" applyProtection="1">
      <alignment vertical="center"/>
      <protection hidden="1"/>
    </xf>
    <xf numFmtId="0" fontId="61" fillId="7" borderId="0" xfId="7" applyFill="1" applyAlignment="1" applyProtection="1">
      <alignment vertical="center" wrapText="1"/>
      <protection hidden="1"/>
    </xf>
    <xf numFmtId="0" fontId="65" fillId="7" borderId="0" xfId="7" applyFont="1" applyFill="1" applyAlignment="1" applyProtection="1">
      <alignment vertical="center" wrapText="1"/>
      <protection hidden="1"/>
    </xf>
    <xf numFmtId="192" fontId="65" fillId="7" borderId="0" xfId="7" applyNumberFormat="1" applyFont="1" applyFill="1" applyProtection="1">
      <alignment vertical="center"/>
      <protection hidden="1"/>
    </xf>
    <xf numFmtId="0" fontId="73" fillId="7" borderId="0" xfId="7" applyFont="1" applyFill="1" applyAlignment="1" applyProtection="1">
      <alignment vertical="center" wrapText="1"/>
      <protection hidden="1"/>
    </xf>
    <xf numFmtId="0" fontId="66" fillId="7" borderId="0" xfId="8" applyFont="1" applyFill="1" applyProtection="1">
      <alignment vertical="center"/>
      <protection hidden="1"/>
    </xf>
    <xf numFmtId="0" fontId="68" fillId="7" borderId="0" xfId="8" applyFont="1" applyFill="1" applyProtection="1">
      <alignment vertical="center"/>
      <protection hidden="1"/>
    </xf>
    <xf numFmtId="38" fontId="63" fillId="7" borderId="0" xfId="3" applyFont="1" applyFill="1" applyAlignment="1" applyProtection="1">
      <alignment horizontal="left" vertical="center"/>
      <protection hidden="1"/>
    </xf>
    <xf numFmtId="0" fontId="63" fillId="7" borderId="0" xfId="8" applyFont="1" applyFill="1" applyAlignment="1" applyProtection="1">
      <alignment horizontal="center" vertical="center"/>
      <protection hidden="1"/>
    </xf>
    <xf numFmtId="0" fontId="66" fillId="7" borderId="0" xfId="8" applyFont="1" applyFill="1" applyAlignment="1" applyProtection="1">
      <alignment horizontal="center" vertical="center"/>
      <protection hidden="1"/>
    </xf>
    <xf numFmtId="0" fontId="62" fillId="7" borderId="4" xfId="7" applyFont="1" applyFill="1" applyBorder="1" applyAlignment="1" applyProtection="1">
      <alignment horizontal="center" vertical="center"/>
      <protection hidden="1"/>
    </xf>
    <xf numFmtId="0" fontId="65" fillId="7" borderId="4" xfId="7" applyFont="1" applyFill="1" applyBorder="1" applyAlignment="1" applyProtection="1">
      <alignment horizontal="center" vertical="center" wrapText="1"/>
      <protection hidden="1"/>
    </xf>
    <xf numFmtId="0" fontId="62" fillId="7" borderId="8" xfId="7" applyFont="1" applyFill="1" applyBorder="1" applyAlignment="1" applyProtection="1">
      <alignment horizontal="center" vertical="center"/>
      <protection hidden="1"/>
    </xf>
    <xf numFmtId="14" fontId="91" fillId="4" borderId="4" xfId="0" applyNumberFormat="1" applyFont="1" applyFill="1" applyBorder="1" applyAlignment="1">
      <alignment horizontal="left" vertical="center"/>
    </xf>
    <xf numFmtId="0" fontId="69" fillId="0" borderId="4" xfId="7" applyFont="1" applyBorder="1" applyAlignment="1" applyProtection="1">
      <alignment vertical="center" wrapText="1" shrinkToFit="1"/>
      <protection hidden="1"/>
    </xf>
    <xf numFmtId="0" fontId="62" fillId="7" borderId="4" xfId="7" applyFont="1" applyFill="1" applyBorder="1" applyAlignment="1" applyProtection="1">
      <alignment vertical="center" textRotation="255"/>
      <protection hidden="1"/>
    </xf>
    <xf numFmtId="0" fontId="20" fillId="7" borderId="3" xfId="8" quotePrefix="1" applyFont="1" applyFill="1" applyBorder="1" applyAlignment="1" applyProtection="1">
      <alignment horizontal="center" vertical="center"/>
      <protection hidden="1"/>
    </xf>
    <xf numFmtId="0" fontId="66" fillId="7" borderId="4" xfId="8" applyFont="1" applyFill="1" applyBorder="1" applyAlignment="1" applyProtection="1">
      <alignment horizontal="left" vertical="center"/>
      <protection locked="0"/>
    </xf>
    <xf numFmtId="0" fontId="63" fillId="7" borderId="61" xfId="8" applyFont="1" applyFill="1" applyBorder="1" applyAlignment="1" applyProtection="1">
      <alignment horizontal="center" vertical="center"/>
      <protection locked="0"/>
    </xf>
    <xf numFmtId="0" fontId="63" fillId="7" borderId="24" xfId="8" applyFont="1" applyFill="1" applyBorder="1" applyAlignment="1" applyProtection="1">
      <alignment horizontal="center" vertical="center"/>
      <protection locked="0"/>
    </xf>
    <xf numFmtId="180" fontId="63" fillId="7" borderId="60" xfId="8" applyNumberFormat="1" applyFont="1" applyFill="1" applyBorder="1" applyAlignment="1" applyProtection="1">
      <alignment horizontal="center" vertical="center"/>
      <protection hidden="1"/>
    </xf>
    <xf numFmtId="0" fontId="63" fillId="7" borderId="60" xfId="8" applyFont="1" applyFill="1" applyBorder="1" applyAlignment="1" applyProtection="1">
      <alignment horizontal="center" vertical="center"/>
      <protection hidden="1"/>
    </xf>
    <xf numFmtId="178" fontId="63" fillId="7" borderId="60" xfId="3" applyNumberFormat="1" applyFont="1" applyFill="1" applyBorder="1" applyAlignment="1" applyProtection="1">
      <alignment horizontal="center" vertical="center"/>
      <protection hidden="1"/>
    </xf>
    <xf numFmtId="180" fontId="68" fillId="7" borderId="23" xfId="8" applyNumberFormat="1" applyFont="1" applyFill="1" applyBorder="1" applyAlignment="1" applyProtection="1">
      <alignment horizontal="center" vertical="center"/>
      <protection hidden="1"/>
    </xf>
    <xf numFmtId="0" fontId="68" fillId="7" borderId="23" xfId="8" applyFont="1" applyFill="1" applyBorder="1" applyAlignment="1" applyProtection="1">
      <alignment horizontal="center" vertical="center"/>
      <protection hidden="1"/>
    </xf>
    <xf numFmtId="178" fontId="68" fillId="7" borderId="23" xfId="3" applyNumberFormat="1" applyFont="1" applyFill="1" applyBorder="1" applyAlignment="1" applyProtection="1">
      <alignment horizontal="center" vertical="center"/>
      <protection hidden="1"/>
    </xf>
    <xf numFmtId="0" fontId="93" fillId="0" borderId="0" xfId="0" applyFont="1" applyProtection="1">
      <alignment vertical="center"/>
      <protection hidden="1"/>
    </xf>
    <xf numFmtId="0" fontId="92" fillId="0" borderId="0" xfId="0" applyFont="1" applyProtection="1">
      <alignment vertical="center"/>
      <protection hidden="1"/>
    </xf>
    <xf numFmtId="0" fontId="92" fillId="0" borderId="0" xfId="0" applyFont="1" applyAlignment="1" applyProtection="1">
      <alignment horizontal="center" vertical="center"/>
      <protection hidden="1"/>
    </xf>
    <xf numFmtId="0" fontId="92" fillId="0" borderId="12" xfId="0" applyFont="1" applyBorder="1" applyProtection="1">
      <alignment vertical="center"/>
      <protection hidden="1"/>
    </xf>
    <xf numFmtId="0" fontId="92" fillId="0" borderId="7" xfId="0" applyFont="1" applyBorder="1" applyProtection="1">
      <alignment vertical="center"/>
      <protection hidden="1"/>
    </xf>
    <xf numFmtId="0" fontId="93" fillId="0" borderId="7" xfId="0" applyFont="1" applyBorder="1" applyProtection="1">
      <alignment vertical="center"/>
      <protection hidden="1"/>
    </xf>
    <xf numFmtId="0" fontId="92" fillId="0" borderId="6" xfId="0" applyFont="1" applyBorder="1" applyProtection="1">
      <alignment vertical="center"/>
      <protection hidden="1"/>
    </xf>
    <xf numFmtId="0" fontId="93" fillId="7" borderId="0" xfId="0" applyFont="1" applyFill="1" applyAlignment="1" applyProtection="1">
      <alignment horizontal="right" vertical="center"/>
      <protection hidden="1"/>
    </xf>
    <xf numFmtId="0" fontId="93" fillId="7" borderId="0" xfId="0" applyFont="1" applyFill="1" applyProtection="1">
      <alignment vertical="center"/>
      <protection hidden="1"/>
    </xf>
    <xf numFmtId="0" fontId="92" fillId="7" borderId="0" xfId="0" applyFont="1" applyFill="1" applyAlignment="1" applyProtection="1">
      <alignment vertical="center" shrinkToFit="1"/>
      <protection hidden="1"/>
    </xf>
    <xf numFmtId="0" fontId="92" fillId="7" borderId="0" xfId="0" applyFont="1" applyFill="1" applyAlignment="1" applyProtection="1">
      <alignment horizontal="center" vertical="center"/>
      <protection hidden="1"/>
    </xf>
    <xf numFmtId="179" fontId="92" fillId="7" borderId="0" xfId="0" applyNumberFormat="1" applyFont="1" applyFill="1" applyProtection="1">
      <alignment vertical="center"/>
      <protection hidden="1"/>
    </xf>
    <xf numFmtId="0" fontId="92" fillId="7" borderId="0" xfId="0" applyFont="1" applyFill="1" applyAlignment="1" applyProtection="1">
      <alignment horizontal="left" vertical="center" shrinkToFit="1"/>
      <protection hidden="1"/>
    </xf>
    <xf numFmtId="0" fontId="92" fillId="7" borderId="0" xfId="0" applyFont="1" applyFill="1" applyAlignment="1" applyProtection="1">
      <alignment horizontal="left" vertical="center"/>
      <protection hidden="1"/>
    </xf>
    <xf numFmtId="0" fontId="98" fillId="7" borderId="0" xfId="0" applyFont="1" applyFill="1" applyAlignment="1" applyProtection="1">
      <alignment horizontal="center" vertical="center"/>
      <protection hidden="1"/>
    </xf>
    <xf numFmtId="179" fontId="92" fillId="7" borderId="1" xfId="0" applyNumberFormat="1" applyFont="1" applyFill="1" applyBorder="1" applyProtection="1">
      <alignment vertical="center"/>
      <protection hidden="1"/>
    </xf>
    <xf numFmtId="0" fontId="92" fillId="7" borderId="2" xfId="0" applyFont="1" applyFill="1" applyBorder="1" applyProtection="1">
      <alignment vertical="center"/>
      <protection hidden="1"/>
    </xf>
    <xf numFmtId="0" fontId="99" fillId="7" borderId="2" xfId="0" applyFont="1" applyFill="1" applyBorder="1" applyAlignment="1" applyProtection="1">
      <alignment horizontal="left" vertical="center" indent="1"/>
      <protection hidden="1"/>
    </xf>
    <xf numFmtId="0" fontId="99" fillId="7" borderId="2" xfId="0" applyFont="1" applyFill="1" applyBorder="1" applyAlignment="1" applyProtection="1">
      <alignment vertical="center" shrinkToFit="1"/>
      <protection hidden="1"/>
    </xf>
    <xf numFmtId="0" fontId="99" fillId="7" borderId="3" xfId="0" applyFont="1" applyFill="1" applyBorder="1" applyAlignment="1" applyProtection="1">
      <alignment vertical="center" shrinkToFit="1"/>
      <protection hidden="1"/>
    </xf>
    <xf numFmtId="0" fontId="92" fillId="7" borderId="3" xfId="0" applyFont="1" applyFill="1" applyBorder="1" applyProtection="1">
      <alignment vertical="center"/>
      <protection hidden="1"/>
    </xf>
    <xf numFmtId="0" fontId="92" fillId="7" borderId="2" xfId="0" applyFont="1" applyFill="1" applyBorder="1" applyAlignment="1" applyProtection="1">
      <alignment horizontal="left" vertical="center" wrapText="1" indent="1"/>
      <protection hidden="1"/>
    </xf>
    <xf numFmtId="0" fontId="93" fillId="7" borderId="2" xfId="0" applyFont="1" applyFill="1" applyBorder="1" applyProtection="1">
      <alignment vertical="center"/>
      <protection hidden="1"/>
    </xf>
    <xf numFmtId="0" fontId="93" fillId="7" borderId="7" xfId="0" applyFont="1" applyFill="1" applyBorder="1" applyProtection="1">
      <alignment vertical="center"/>
      <protection hidden="1"/>
    </xf>
    <xf numFmtId="0" fontId="93" fillId="7" borderId="0" xfId="0" applyFont="1" applyFill="1" applyAlignment="1" applyProtection="1">
      <alignment horizontal="center" vertical="center"/>
      <protection hidden="1"/>
    </xf>
    <xf numFmtId="0" fontId="92" fillId="7" borderId="1" xfId="0" applyFont="1" applyFill="1" applyBorder="1" applyProtection="1">
      <alignment vertical="center"/>
      <protection hidden="1"/>
    </xf>
    <xf numFmtId="0" fontId="92" fillId="7" borderId="2" xfId="0" applyFont="1" applyFill="1" applyBorder="1" applyAlignment="1" applyProtection="1">
      <alignment horizontal="left" vertical="center" indent="1"/>
      <protection hidden="1"/>
    </xf>
    <xf numFmtId="0" fontId="101" fillId="7" borderId="2" xfId="0" applyFont="1" applyFill="1" applyBorder="1" applyAlignment="1" applyProtection="1">
      <alignment horizontal="right" vertical="center"/>
      <protection hidden="1"/>
    </xf>
    <xf numFmtId="0" fontId="92" fillId="7" borderId="2" xfId="0" applyFont="1" applyFill="1" applyBorder="1" applyAlignment="1" applyProtection="1">
      <alignment vertical="center" shrinkToFit="1"/>
      <protection hidden="1"/>
    </xf>
    <xf numFmtId="0" fontId="92" fillId="7" borderId="3" xfId="0" applyFont="1" applyFill="1" applyBorder="1" applyAlignment="1" applyProtection="1">
      <alignment horizontal="left" vertical="center" shrinkToFit="1"/>
      <protection hidden="1"/>
    </xf>
    <xf numFmtId="0" fontId="92" fillId="7" borderId="6" xfId="0" applyFont="1" applyFill="1" applyBorder="1" applyProtection="1">
      <alignment vertical="center"/>
      <protection hidden="1"/>
    </xf>
    <xf numFmtId="0" fontId="92" fillId="7" borderId="0" xfId="0" applyFont="1" applyFill="1" applyAlignment="1" applyProtection="1">
      <alignment horizontal="left" vertical="center" indent="1"/>
      <protection hidden="1"/>
    </xf>
    <xf numFmtId="0" fontId="92" fillId="7" borderId="0" xfId="0" applyFont="1" applyFill="1" applyAlignment="1" applyProtection="1">
      <alignment horizontal="right" vertical="center"/>
      <protection hidden="1"/>
    </xf>
    <xf numFmtId="0" fontId="92" fillId="7" borderId="9" xfId="0" applyFont="1" applyFill="1" applyBorder="1" applyAlignment="1" applyProtection="1">
      <alignment horizontal="left" vertical="center" shrinkToFit="1"/>
      <protection hidden="1"/>
    </xf>
    <xf numFmtId="0" fontId="92" fillId="7" borderId="9" xfId="0" applyFont="1" applyFill="1" applyBorder="1" applyProtection="1">
      <alignment vertical="center"/>
      <protection hidden="1"/>
    </xf>
    <xf numFmtId="0" fontId="92" fillId="7" borderId="12" xfId="0" applyFont="1" applyFill="1" applyBorder="1" applyProtection="1">
      <alignment vertical="center"/>
      <protection hidden="1"/>
    </xf>
    <xf numFmtId="0" fontId="92" fillId="7" borderId="7" xfId="0" applyFont="1" applyFill="1" applyBorder="1" applyProtection="1">
      <alignment vertical="center"/>
      <protection hidden="1"/>
    </xf>
    <xf numFmtId="0" fontId="92" fillId="7" borderId="7" xfId="0" applyFont="1" applyFill="1" applyBorder="1" applyAlignment="1" applyProtection="1">
      <alignment horizontal="left" vertical="center" indent="1"/>
      <protection hidden="1"/>
    </xf>
    <xf numFmtId="0" fontId="92" fillId="7" borderId="7" xfId="0" applyFont="1" applyFill="1" applyBorder="1" applyAlignment="1" applyProtection="1">
      <alignment horizontal="right" vertical="center"/>
      <protection hidden="1"/>
    </xf>
    <xf numFmtId="0" fontId="92" fillId="7" borderId="8" xfId="0" applyFont="1" applyFill="1" applyBorder="1" applyProtection="1">
      <alignment vertical="center"/>
      <protection hidden="1"/>
    </xf>
    <xf numFmtId="179" fontId="92" fillId="7" borderId="6" xfId="0" applyNumberFormat="1" applyFont="1" applyFill="1" applyBorder="1" applyProtection="1">
      <alignment vertical="center"/>
      <protection hidden="1"/>
    </xf>
    <xf numFmtId="179" fontId="92" fillId="7" borderId="11" xfId="0" applyNumberFormat="1" applyFont="1" applyFill="1" applyBorder="1" applyProtection="1">
      <alignment vertical="center"/>
      <protection hidden="1"/>
    </xf>
    <xf numFmtId="0" fontId="92" fillId="7" borderId="5" xfId="0" applyFont="1" applyFill="1" applyBorder="1" applyProtection="1">
      <alignment vertical="center"/>
      <protection hidden="1"/>
    </xf>
    <xf numFmtId="0" fontId="92" fillId="7" borderId="5" xfId="0" applyFont="1" applyFill="1" applyBorder="1" applyAlignment="1" applyProtection="1">
      <alignment horizontal="left" vertical="center" indent="1"/>
      <protection hidden="1"/>
    </xf>
    <xf numFmtId="0" fontId="92" fillId="7" borderId="5" xfId="0" applyFont="1" applyFill="1" applyBorder="1" applyAlignment="1" applyProtection="1">
      <alignment horizontal="right" vertical="center"/>
      <protection hidden="1"/>
    </xf>
    <xf numFmtId="0" fontId="92" fillId="7" borderId="10" xfId="0" applyFont="1" applyFill="1" applyBorder="1" applyProtection="1">
      <alignment vertical="center"/>
      <protection hidden="1"/>
    </xf>
    <xf numFmtId="0" fontId="92" fillId="7" borderId="0" xfId="0" applyFont="1" applyFill="1" applyAlignment="1" applyProtection="1">
      <alignment horizontal="left" vertical="top" wrapText="1"/>
      <protection hidden="1"/>
    </xf>
    <xf numFmtId="0" fontId="92" fillId="0" borderId="11" xfId="0" applyFont="1" applyBorder="1" applyAlignment="1" applyProtection="1">
      <alignment vertical="center" wrapText="1"/>
      <protection hidden="1"/>
    </xf>
    <xf numFmtId="0" fontId="92" fillId="0" borderId="5" xfId="0" applyFont="1" applyBorder="1" applyAlignment="1" applyProtection="1">
      <alignment vertical="center" wrapText="1"/>
      <protection hidden="1"/>
    </xf>
    <xf numFmtId="0" fontId="36" fillId="7" borderId="8" xfId="10" applyFill="1" applyBorder="1" applyAlignment="1" applyProtection="1">
      <alignment horizontal="center" vertical="center" shrinkToFit="1"/>
      <protection hidden="1"/>
    </xf>
    <xf numFmtId="185" fontId="65" fillId="10" borderId="56" xfId="9" applyNumberFormat="1" applyFont="1" applyFill="1" applyBorder="1" applyProtection="1">
      <alignment vertical="center"/>
      <protection hidden="1"/>
    </xf>
    <xf numFmtId="186" fontId="65" fillId="10" borderId="57" xfId="9" applyNumberFormat="1" applyFont="1" applyFill="1" applyBorder="1" applyProtection="1">
      <alignment vertical="center"/>
      <protection hidden="1"/>
    </xf>
    <xf numFmtId="186" fontId="65" fillId="10" borderId="56" xfId="9" applyNumberFormat="1" applyFont="1" applyFill="1" applyBorder="1" applyProtection="1">
      <alignment vertical="center"/>
      <protection hidden="1"/>
    </xf>
    <xf numFmtId="0" fontId="83" fillId="18" borderId="3" xfId="7" applyFont="1" applyFill="1" applyBorder="1" applyAlignment="1" applyProtection="1">
      <alignment horizontal="center" vertical="center" shrinkToFit="1"/>
      <protection locked="0"/>
    </xf>
    <xf numFmtId="0" fontId="83" fillId="5" borderId="3" xfId="7" applyFont="1" applyFill="1" applyBorder="1" applyAlignment="1" applyProtection="1">
      <alignment horizontal="center" vertical="center" shrinkToFit="1"/>
      <protection locked="0"/>
    </xf>
    <xf numFmtId="0" fontId="83" fillId="18" borderId="3" xfId="7" applyFont="1" applyFill="1" applyBorder="1" applyAlignment="1" applyProtection="1">
      <alignment vertical="center" shrinkToFit="1"/>
      <protection locked="0"/>
    </xf>
    <xf numFmtId="186" fontId="83" fillId="18" borderId="2" xfId="7" applyNumberFormat="1" applyFont="1" applyFill="1" applyBorder="1" applyProtection="1">
      <alignment vertical="center"/>
      <protection locked="0"/>
    </xf>
    <xf numFmtId="189" fontId="83" fillId="18" borderId="3" xfId="7" applyNumberFormat="1" applyFont="1" applyFill="1" applyBorder="1" applyProtection="1">
      <alignment vertical="center"/>
      <protection locked="0"/>
    </xf>
    <xf numFmtId="0" fontId="65" fillId="7" borderId="75" xfId="7" applyFont="1" applyFill="1" applyBorder="1" applyAlignment="1" applyProtection="1">
      <alignment horizontal="center" vertical="center"/>
      <protection hidden="1"/>
    </xf>
    <xf numFmtId="0" fontId="65" fillId="7" borderId="14" xfId="7" quotePrefix="1" applyFont="1" applyFill="1" applyBorder="1" applyAlignment="1" applyProtection="1">
      <alignment horizontal="center" vertical="center"/>
      <protection hidden="1"/>
    </xf>
    <xf numFmtId="0" fontId="65" fillId="7" borderId="15" xfId="7" quotePrefix="1" applyFont="1" applyFill="1" applyBorder="1" applyAlignment="1" applyProtection="1">
      <alignment horizontal="center" vertical="center"/>
      <protection hidden="1"/>
    </xf>
    <xf numFmtId="0" fontId="65" fillId="7" borderId="4" xfId="7" quotePrefix="1" applyFont="1" applyFill="1" applyBorder="1" applyAlignment="1" applyProtection="1">
      <alignment horizontal="center" vertical="center"/>
      <protection hidden="1"/>
    </xf>
    <xf numFmtId="0" fontId="65" fillId="7" borderId="8" xfId="7" applyFont="1" applyFill="1" applyBorder="1" applyAlignment="1" applyProtection="1">
      <alignment horizontal="center" vertical="center"/>
      <protection hidden="1"/>
    </xf>
    <xf numFmtId="0" fontId="62" fillId="7" borderId="14" xfId="7" applyFont="1" applyFill="1" applyBorder="1" applyAlignment="1" applyProtection="1">
      <alignment horizontal="center" vertical="center" wrapText="1"/>
      <protection hidden="1"/>
    </xf>
    <xf numFmtId="0" fontId="62" fillId="7" borderId="4" xfId="7" applyFont="1" applyFill="1" applyBorder="1" applyAlignment="1" applyProtection="1">
      <alignment horizontal="center" vertical="center" wrapText="1"/>
      <protection hidden="1"/>
    </xf>
    <xf numFmtId="0" fontId="62" fillId="7" borderId="15" xfId="7" applyFont="1" applyFill="1" applyBorder="1" applyAlignment="1" applyProtection="1">
      <alignment horizontal="center" vertical="center" wrapText="1"/>
      <protection hidden="1"/>
    </xf>
    <xf numFmtId="0" fontId="62" fillId="7" borderId="14" xfId="7" quotePrefix="1" applyFont="1" applyFill="1" applyBorder="1" applyAlignment="1" applyProtection="1">
      <alignment horizontal="center" vertical="center"/>
      <protection hidden="1"/>
    </xf>
    <xf numFmtId="0" fontId="62" fillId="7" borderId="13" xfId="7" quotePrefix="1" applyFont="1" applyFill="1" applyBorder="1" applyAlignment="1" applyProtection="1">
      <alignment horizontal="center" vertical="center"/>
      <protection hidden="1"/>
    </xf>
    <xf numFmtId="0" fontId="62" fillId="7" borderId="4" xfId="7" quotePrefix="1" applyFont="1" applyFill="1" applyBorder="1" applyAlignment="1" applyProtection="1">
      <alignment horizontal="center" vertical="center"/>
      <protection hidden="1"/>
    </xf>
    <xf numFmtId="0" fontId="33" fillId="7" borderId="3" xfId="1" applyFont="1" applyFill="1" applyBorder="1" applyAlignment="1" applyProtection="1">
      <alignment vertical="center" shrinkToFit="1"/>
      <protection hidden="1"/>
    </xf>
    <xf numFmtId="0" fontId="97" fillId="8" borderId="4" xfId="1" applyFont="1" applyFill="1" applyBorder="1" applyAlignment="1" applyProtection="1">
      <alignment horizontal="center" vertical="center"/>
      <protection locked="0"/>
    </xf>
    <xf numFmtId="0" fontId="97" fillId="0" borderId="0" xfId="1" applyFont="1" applyProtection="1">
      <alignment vertical="center"/>
      <protection hidden="1"/>
    </xf>
    <xf numFmtId="0" fontId="97" fillId="7" borderId="0" xfId="1" applyFont="1" applyFill="1" applyProtection="1">
      <alignment vertical="center"/>
      <protection hidden="1"/>
    </xf>
    <xf numFmtId="176" fontId="31" fillId="7" borderId="39" xfId="1" applyNumberFormat="1" applyFont="1" applyFill="1" applyBorder="1" applyAlignment="1" applyProtection="1">
      <alignment horizontal="center" vertical="center"/>
      <protection hidden="1"/>
    </xf>
    <xf numFmtId="0" fontId="103" fillId="0" borderId="0" xfId="5" applyFont="1" applyProtection="1">
      <alignment vertical="center"/>
      <protection hidden="1"/>
    </xf>
    <xf numFmtId="0" fontId="55" fillId="0" borderId="0" xfId="1" applyFont="1">
      <alignment vertical="center"/>
    </xf>
    <xf numFmtId="58" fontId="102" fillId="0" borderId="3" xfId="0" applyNumberFormat="1" applyFont="1" applyBorder="1" applyAlignment="1" applyProtection="1">
      <alignment horizontal="center" vertical="center"/>
      <protection locked="0"/>
    </xf>
    <xf numFmtId="58" fontId="102" fillId="0" borderId="8" xfId="0" applyNumberFormat="1" applyFont="1" applyBorder="1" applyAlignment="1" applyProtection="1">
      <alignment horizontal="center" vertical="center"/>
      <protection locked="0"/>
    </xf>
    <xf numFmtId="0" fontId="102" fillId="0" borderId="3" xfId="0" applyFont="1" applyBorder="1" applyAlignment="1" applyProtection="1">
      <alignment horizontal="center" vertical="center"/>
      <protection locked="0"/>
    </xf>
    <xf numFmtId="0" fontId="92" fillId="8" borderId="2" xfId="1" applyFont="1" applyFill="1" applyBorder="1" applyAlignment="1" applyProtection="1">
      <alignment horizontal="center" vertical="center"/>
      <protection locked="0"/>
    </xf>
    <xf numFmtId="0" fontId="92" fillId="8" borderId="41" xfId="1" applyFont="1" applyFill="1" applyBorder="1" applyAlignment="1" applyProtection="1">
      <alignment horizontal="center" vertical="center"/>
      <protection locked="0"/>
    </xf>
    <xf numFmtId="176" fontId="92" fillId="8" borderId="6" xfId="1" applyNumberFormat="1" applyFont="1" applyFill="1" applyBorder="1" applyAlignment="1" applyProtection="1">
      <alignment horizontal="left" vertical="center"/>
      <protection locked="0"/>
    </xf>
    <xf numFmtId="0" fontId="92" fillId="8" borderId="6" xfId="1" applyFont="1" applyFill="1" applyBorder="1" applyAlignment="1" applyProtection="1">
      <alignment horizontal="left" vertical="center"/>
      <protection locked="0"/>
    </xf>
    <xf numFmtId="0" fontId="92" fillId="8" borderId="12" xfId="1" applyFont="1" applyFill="1" applyBorder="1" applyProtection="1">
      <alignment vertical="center"/>
      <protection locked="0"/>
    </xf>
    <xf numFmtId="0" fontId="92" fillId="8" borderId="8" xfId="1" applyFont="1" applyFill="1" applyBorder="1" applyProtection="1">
      <alignment vertical="center"/>
      <protection locked="0"/>
    </xf>
    <xf numFmtId="0" fontId="92" fillId="8" borderId="42" xfId="1" applyFont="1" applyFill="1" applyBorder="1" applyAlignment="1" applyProtection="1">
      <alignment horizontal="center" vertical="center"/>
      <protection locked="0"/>
    </xf>
    <xf numFmtId="0" fontId="92" fillId="8" borderId="9" xfId="1" applyFont="1" applyFill="1" applyBorder="1" applyAlignment="1" applyProtection="1">
      <alignment horizontal="left" vertical="center"/>
      <protection locked="0"/>
    </xf>
    <xf numFmtId="0" fontId="92" fillId="8" borderId="6" xfId="1" applyFont="1" applyFill="1" applyBorder="1" applyProtection="1">
      <alignment vertical="center"/>
      <protection locked="0"/>
    </xf>
    <xf numFmtId="0" fontId="92" fillId="8" borderId="9" xfId="1" applyFont="1" applyFill="1" applyBorder="1" applyProtection="1">
      <alignment vertical="center"/>
      <protection locked="0"/>
    </xf>
    <xf numFmtId="176" fontId="92" fillId="8" borderId="6" xfId="1" applyNumberFormat="1" applyFont="1" applyFill="1" applyBorder="1" applyAlignment="1" applyProtection="1">
      <alignment horizontal="left" vertical="top"/>
      <protection locked="0"/>
    </xf>
    <xf numFmtId="0" fontId="92" fillId="8" borderId="6" xfId="1" applyFont="1" applyFill="1" applyBorder="1" applyAlignment="1" applyProtection="1">
      <alignment horizontal="left" vertical="top"/>
      <protection locked="0"/>
    </xf>
    <xf numFmtId="0" fontId="104" fillId="17" borderId="4" xfId="8" applyFont="1" applyFill="1" applyBorder="1" applyAlignment="1" applyProtection="1">
      <alignment horizontal="left" vertical="center" shrinkToFit="1"/>
      <protection locked="0"/>
    </xf>
    <xf numFmtId="0" fontId="104" fillId="13" borderId="4" xfId="8" applyFont="1" applyFill="1" applyBorder="1" applyAlignment="1" applyProtection="1">
      <alignment horizontal="left" vertical="center"/>
      <protection locked="0"/>
    </xf>
    <xf numFmtId="180" fontId="104" fillId="13" borderId="4" xfId="8" applyNumberFormat="1" applyFont="1" applyFill="1" applyBorder="1" applyAlignment="1" applyProtection="1">
      <alignment horizontal="center" vertical="center"/>
      <protection locked="0"/>
    </xf>
    <xf numFmtId="0" fontId="104" fillId="6" borderId="4" xfId="8" applyFont="1" applyFill="1" applyBorder="1" applyAlignment="1" applyProtection="1">
      <alignment horizontal="center" vertical="center" shrinkToFit="1"/>
      <protection locked="0"/>
    </xf>
    <xf numFmtId="178" fontId="104" fillId="13" borderId="4" xfId="3" applyNumberFormat="1" applyFont="1" applyFill="1" applyBorder="1" applyProtection="1">
      <alignment vertical="center"/>
      <protection locked="0"/>
    </xf>
    <xf numFmtId="0" fontId="83" fillId="18" borderId="4" xfId="7" applyFont="1" applyFill="1" applyBorder="1" applyAlignment="1" applyProtection="1">
      <alignment horizontal="center" vertical="center" shrinkToFit="1"/>
      <protection locked="0"/>
    </xf>
    <xf numFmtId="186" fontId="83" fillId="18" borderId="4" xfId="7" applyNumberFormat="1" applyFont="1" applyFill="1" applyBorder="1" applyProtection="1">
      <alignment vertical="center"/>
      <protection locked="0"/>
    </xf>
    <xf numFmtId="189" fontId="83" fillId="18" borderId="4" xfId="7" applyNumberFormat="1" applyFont="1" applyFill="1" applyBorder="1" applyProtection="1">
      <alignment vertical="center"/>
      <protection locked="0"/>
    </xf>
    <xf numFmtId="0" fontId="83" fillId="5" borderId="4" xfId="7" applyFont="1" applyFill="1" applyBorder="1" applyAlignment="1" applyProtection="1">
      <alignment horizontal="center" vertical="center" shrinkToFit="1"/>
      <protection locked="0"/>
    </xf>
    <xf numFmtId="0" fontId="85" fillId="18" borderId="3" xfId="7" applyFont="1" applyFill="1" applyBorder="1" applyAlignment="1" applyProtection="1">
      <alignment horizontal="center" vertical="center"/>
      <protection locked="0"/>
    </xf>
    <xf numFmtId="0" fontId="83" fillId="18" borderId="4" xfId="7" applyFont="1" applyFill="1" applyBorder="1" applyAlignment="1" applyProtection="1">
      <alignment horizontal="center" vertical="center"/>
      <protection locked="0"/>
    </xf>
    <xf numFmtId="0" fontId="83" fillId="18" borderId="3" xfId="7" applyFont="1" applyFill="1" applyBorder="1" applyAlignment="1" applyProtection="1">
      <alignment horizontal="center" vertical="center" wrapText="1"/>
      <protection locked="0"/>
    </xf>
    <xf numFmtId="1" fontId="83" fillId="18" borderId="3" xfId="7" applyNumberFormat="1" applyFont="1" applyFill="1" applyBorder="1" applyProtection="1">
      <alignment vertical="center"/>
      <protection locked="0"/>
    </xf>
    <xf numFmtId="184" fontId="83" fillId="18" borderId="3" xfId="7" applyNumberFormat="1" applyFont="1" applyFill="1" applyBorder="1" applyProtection="1">
      <alignment vertical="center"/>
      <protection locked="0"/>
    </xf>
    <xf numFmtId="186" fontId="83" fillId="18" borderId="3" xfId="9" applyNumberFormat="1" applyFont="1" applyFill="1" applyBorder="1" applyProtection="1">
      <alignment vertical="center"/>
      <protection locked="0"/>
    </xf>
    <xf numFmtId="186" fontId="83" fillId="18" borderId="4" xfId="9" applyNumberFormat="1" applyFont="1" applyFill="1" applyBorder="1" applyProtection="1">
      <alignment vertical="center"/>
      <protection locked="0"/>
    </xf>
    <xf numFmtId="0" fontId="85" fillId="18" borderId="4" xfId="7" applyFont="1" applyFill="1" applyBorder="1" applyAlignment="1" applyProtection="1">
      <alignment horizontal="center" vertical="center"/>
      <protection locked="0"/>
    </xf>
    <xf numFmtId="0" fontId="85" fillId="18" borderId="3" xfId="7" applyFont="1" applyFill="1" applyBorder="1" applyAlignment="1" applyProtection="1">
      <alignment horizontal="center" vertical="center" wrapText="1"/>
      <protection locked="0"/>
    </xf>
    <xf numFmtId="0" fontId="85" fillId="5" borderId="3" xfId="7" applyFont="1" applyFill="1" applyBorder="1" applyAlignment="1" applyProtection="1">
      <alignment horizontal="center" vertical="center" shrinkToFit="1"/>
      <protection locked="0"/>
    </xf>
    <xf numFmtId="1" fontId="85" fillId="18" borderId="3" xfId="7" applyNumberFormat="1" applyFont="1" applyFill="1" applyBorder="1" applyProtection="1">
      <alignment vertical="center"/>
      <protection locked="0"/>
    </xf>
    <xf numFmtId="184" fontId="85" fillId="18" borderId="3" xfId="7" applyNumberFormat="1" applyFont="1" applyFill="1" applyBorder="1" applyProtection="1">
      <alignment vertical="center"/>
      <protection locked="0"/>
    </xf>
    <xf numFmtId="186" fontId="85" fillId="18" borderId="3" xfId="9" applyNumberFormat="1" applyFont="1" applyFill="1" applyBorder="1" applyProtection="1">
      <alignment vertical="center"/>
      <protection locked="0"/>
    </xf>
    <xf numFmtId="186" fontId="85" fillId="18" borderId="4" xfId="9" applyNumberFormat="1" applyFont="1" applyFill="1" applyBorder="1" applyProtection="1">
      <alignment vertical="center"/>
      <protection locked="0"/>
    </xf>
    <xf numFmtId="186" fontId="83" fillId="18" borderId="3" xfId="7" applyNumberFormat="1" applyFont="1" applyFill="1" applyBorder="1" applyProtection="1">
      <alignment vertical="center"/>
      <protection locked="0"/>
    </xf>
    <xf numFmtId="187" fontId="83" fillId="10" borderId="3" xfId="9" applyNumberFormat="1" applyFont="1" applyFill="1" applyBorder="1" applyAlignment="1" applyProtection="1">
      <alignment horizontal="center" vertical="center"/>
      <protection hidden="1"/>
    </xf>
    <xf numFmtId="187" fontId="83" fillId="10" borderId="4" xfId="9" applyNumberFormat="1" applyFont="1" applyFill="1" applyBorder="1" applyAlignment="1" applyProtection="1">
      <alignment horizontal="center" vertical="center"/>
      <protection hidden="1"/>
    </xf>
    <xf numFmtId="192" fontId="83" fillId="18" borderId="3" xfId="16" applyNumberFormat="1" applyFont="1" applyFill="1" applyBorder="1" applyProtection="1">
      <alignment vertical="center"/>
      <protection locked="0"/>
    </xf>
    <xf numFmtId="192" fontId="83" fillId="18" borderId="4" xfId="13" applyNumberFormat="1" applyFont="1" applyFill="1" applyBorder="1" applyProtection="1">
      <alignment vertical="center"/>
      <protection locked="0"/>
    </xf>
    <xf numFmtId="14" fontId="102" fillId="4" borderId="4" xfId="0" applyNumberFormat="1" applyFont="1" applyFill="1" applyBorder="1" applyAlignment="1" applyProtection="1">
      <alignment horizontal="left" vertical="center"/>
      <protection locked="0"/>
    </xf>
    <xf numFmtId="0" fontId="102" fillId="4" borderId="4" xfId="0" applyFont="1" applyFill="1" applyBorder="1" applyProtection="1">
      <alignment vertical="center"/>
      <protection locked="0"/>
    </xf>
    <xf numFmtId="0" fontId="102" fillId="4" borderId="4" xfId="0" applyFont="1" applyFill="1" applyBorder="1" applyAlignment="1" applyProtection="1">
      <alignment vertical="center" shrinkToFit="1"/>
      <protection locked="0"/>
    </xf>
    <xf numFmtId="0" fontId="57" fillId="4" borderId="4" xfId="0" applyFont="1" applyFill="1" applyBorder="1" applyProtection="1">
      <alignment vertical="center"/>
      <protection locked="0"/>
    </xf>
    <xf numFmtId="0" fontId="57" fillId="4" borderId="4" xfId="0" applyFont="1" applyFill="1" applyBorder="1" applyAlignment="1" applyProtection="1">
      <alignment vertical="center" shrinkToFit="1"/>
      <protection locked="0"/>
    </xf>
    <xf numFmtId="0" fontId="102" fillId="7" borderId="4" xfId="0" applyFont="1" applyFill="1" applyBorder="1" applyProtection="1">
      <alignment vertical="center"/>
      <protection locked="0"/>
    </xf>
    <xf numFmtId="0" fontId="57" fillId="7" borderId="4" xfId="0" applyFont="1" applyFill="1" applyBorder="1" applyProtection="1">
      <alignment vertical="center"/>
      <protection locked="0"/>
    </xf>
    <xf numFmtId="0" fontId="57" fillId="4" borderId="4" xfId="0" applyFont="1" applyFill="1" applyBorder="1" applyAlignment="1" applyProtection="1">
      <alignment horizontal="left" vertical="center"/>
      <protection locked="0"/>
    </xf>
    <xf numFmtId="0" fontId="92" fillId="8" borderId="2" xfId="0" applyFont="1" applyFill="1" applyBorder="1" applyAlignment="1" applyProtection="1">
      <alignment horizontal="center" vertical="center" shrinkToFit="1"/>
      <protection locked="0"/>
    </xf>
    <xf numFmtId="176" fontId="92" fillId="8" borderId="8" xfId="1" applyNumberFormat="1" applyFont="1" applyFill="1" applyBorder="1" applyAlignment="1">
      <alignment horizontal="right" vertical="top" shrinkToFit="1"/>
    </xf>
    <xf numFmtId="0" fontId="92" fillId="8" borderId="0" xfId="1" applyFont="1" applyFill="1" applyProtection="1">
      <alignment vertical="center"/>
      <protection locked="0" hidden="1"/>
    </xf>
    <xf numFmtId="176" fontId="25" fillId="7" borderId="3" xfId="1" applyNumberFormat="1" applyFont="1" applyFill="1" applyBorder="1" applyAlignment="1">
      <alignment horizontal="right" vertical="center"/>
    </xf>
    <xf numFmtId="0" fontId="36" fillId="0" borderId="11" xfId="5" applyBorder="1" applyAlignment="1">
      <alignment horizontal="left" vertical="center"/>
    </xf>
    <xf numFmtId="0" fontId="36" fillId="0" borderId="10" xfId="5" applyBorder="1" applyAlignment="1">
      <alignment horizontal="centerContinuous" vertical="center"/>
    </xf>
    <xf numFmtId="176" fontId="25" fillId="8" borderId="8" xfId="1" applyNumberFormat="1" applyFont="1" applyFill="1" applyBorder="1" applyAlignment="1">
      <alignment horizontal="right" vertical="top" shrinkToFit="1"/>
    </xf>
    <xf numFmtId="0" fontId="25" fillId="8" borderId="9" xfId="1" applyFont="1" applyFill="1" applyBorder="1" applyAlignment="1">
      <alignment horizontal="right" vertical="top" shrinkToFit="1"/>
    </xf>
    <xf numFmtId="0" fontId="25" fillId="8" borderId="8" xfId="1" applyFont="1" applyFill="1" applyBorder="1" applyAlignment="1">
      <alignment horizontal="right" vertical="top" shrinkToFit="1"/>
    </xf>
    <xf numFmtId="0" fontId="103" fillId="7" borderId="0" xfId="5" applyFont="1" applyFill="1" applyProtection="1">
      <alignment vertical="center"/>
      <protection locked="0" hidden="1"/>
    </xf>
    <xf numFmtId="0" fontId="112" fillId="7" borderId="0" xfId="5" applyFont="1" applyFill="1" applyProtection="1">
      <alignment vertical="center"/>
      <protection locked="0" hidden="1"/>
    </xf>
    <xf numFmtId="0" fontId="110" fillId="0" borderId="11" xfId="5" applyFont="1" applyBorder="1" applyAlignment="1">
      <alignment horizontal="left" vertical="center"/>
    </xf>
    <xf numFmtId="0" fontId="110" fillId="8" borderId="5" xfId="5" applyFont="1" applyFill="1" applyBorder="1" applyAlignment="1" applyProtection="1">
      <alignment horizontal="centerContinuous" vertical="center"/>
      <protection locked="0"/>
    </xf>
    <xf numFmtId="0" fontId="110" fillId="0" borderId="10" xfId="5" applyFont="1" applyBorder="1" applyAlignment="1">
      <alignment horizontal="centerContinuous" vertical="center"/>
    </xf>
    <xf numFmtId="0" fontId="111" fillId="7" borderId="9" xfId="5" applyFont="1" applyFill="1" applyBorder="1" applyProtection="1">
      <alignment vertical="center"/>
      <protection hidden="1"/>
    </xf>
    <xf numFmtId="0" fontId="110" fillId="7" borderId="10" xfId="5" applyFont="1" applyFill="1" applyBorder="1" applyProtection="1">
      <alignment vertical="center"/>
      <protection hidden="1"/>
    </xf>
    <xf numFmtId="0" fontId="0" fillId="0" borderId="0" xfId="0" applyAlignment="1">
      <alignment horizontal="right"/>
    </xf>
    <xf numFmtId="0" fontId="17" fillId="4" borderId="4" xfId="2" applyFill="1" applyBorder="1" applyAlignment="1" applyProtection="1">
      <alignment vertical="center"/>
      <protection locked="0"/>
    </xf>
    <xf numFmtId="0" fontId="0" fillId="0" borderId="6" xfId="0" applyBorder="1" applyAlignment="1">
      <alignment horizontal="left" vertical="center" wrapText="1"/>
    </xf>
    <xf numFmtId="0" fontId="113" fillId="0" borderId="0" xfId="0" applyFont="1" applyAlignment="1"/>
    <xf numFmtId="0" fontId="69" fillId="0" borderId="2" xfId="7" applyFont="1" applyBorder="1" applyAlignment="1">
      <alignment vertical="center" shrinkToFit="1"/>
    </xf>
    <xf numFmtId="0" fontId="0" fillId="0" borderId="0" xfId="0" applyAlignment="1">
      <alignment horizontal="center" vertical="center" textRotation="255"/>
    </xf>
    <xf numFmtId="0" fontId="69" fillId="0" borderId="0" xfId="7" applyFont="1" applyAlignment="1">
      <alignment vertical="center" shrinkToFit="1"/>
    </xf>
    <xf numFmtId="0" fontId="0" fillId="0" borderId="0" xfId="0" applyAlignment="1">
      <alignment horizontal="left" vertical="center" wrapText="1"/>
    </xf>
    <xf numFmtId="0" fontId="0" fillId="0" borderId="5" xfId="0" applyBorder="1">
      <alignment vertical="center"/>
    </xf>
    <xf numFmtId="0" fontId="115" fillId="0" borderId="0" xfId="7" applyFont="1" applyProtection="1">
      <alignment vertical="center"/>
      <protection hidden="1"/>
    </xf>
    <xf numFmtId="0" fontId="116" fillId="0" borderId="0" xfId="8" applyFont="1" applyProtection="1">
      <alignment vertical="center"/>
      <protection hidden="1"/>
    </xf>
    <xf numFmtId="0" fontId="117" fillId="0" borderId="0" xfId="0" applyFont="1" applyAlignment="1">
      <alignment horizontal="left"/>
    </xf>
    <xf numFmtId="0" fontId="35" fillId="0" borderId="0" xfId="0" applyFont="1">
      <alignment vertical="center"/>
    </xf>
    <xf numFmtId="0" fontId="57" fillId="4" borderId="4" xfId="2" applyFont="1" applyFill="1" applyBorder="1" applyAlignment="1" applyProtection="1">
      <alignment vertical="center"/>
      <protection locked="0"/>
    </xf>
    <xf numFmtId="0" fontId="114" fillId="0" borderId="0" xfId="0" applyFont="1" applyAlignment="1">
      <alignment horizontal="left"/>
    </xf>
    <xf numFmtId="0" fontId="91" fillId="4" borderId="4" xfId="0" applyFont="1" applyFill="1" applyBorder="1" applyProtection="1">
      <alignment vertical="center"/>
      <protection locked="0"/>
    </xf>
    <xf numFmtId="58" fontId="102" fillId="0" borderId="4" xfId="0" applyNumberFormat="1" applyFont="1" applyBorder="1" applyAlignment="1" applyProtection="1">
      <alignment horizontal="center" vertical="center"/>
      <protection locked="0"/>
    </xf>
    <xf numFmtId="0" fontId="14" fillId="0" borderId="0" xfId="1" applyFont="1" applyAlignment="1">
      <alignment vertical="center" wrapText="1"/>
    </xf>
    <xf numFmtId="0" fontId="14" fillId="0" borderId="0" xfId="1" applyFont="1">
      <alignment vertical="center"/>
    </xf>
    <xf numFmtId="0" fontId="14" fillId="0" borderId="0" xfId="1" applyFont="1" applyAlignment="1">
      <alignment vertical="top"/>
    </xf>
    <xf numFmtId="0" fontId="10" fillId="3" borderId="0" xfId="1" applyFont="1" applyFill="1" applyAlignment="1">
      <alignment horizontal="center" vertical="center" wrapText="1"/>
    </xf>
    <xf numFmtId="0" fontId="12" fillId="3" borderId="0" xfId="1" applyFont="1" applyFill="1" applyAlignment="1">
      <alignment horizontal="center" vertical="center"/>
    </xf>
    <xf numFmtId="0" fontId="15" fillId="0" borderId="0" xfId="1" applyFont="1" applyAlignment="1">
      <alignment vertical="center" wrapText="1"/>
    </xf>
    <xf numFmtId="0" fontId="9" fillId="0" borderId="0" xfId="1" applyFont="1" applyAlignment="1">
      <alignment vertical="center" wrapText="1"/>
    </xf>
    <xf numFmtId="0" fontId="9" fillId="0" borderId="0" xfId="1" applyFont="1">
      <alignment vertical="center"/>
    </xf>
    <xf numFmtId="0" fontId="45" fillId="0" borderId="0" xfId="1" applyFont="1">
      <alignment vertical="center"/>
    </xf>
    <xf numFmtId="0" fontId="45" fillId="0" borderId="0" xfId="1" applyFont="1" applyAlignment="1">
      <alignment vertical="center" wrapText="1"/>
    </xf>
    <xf numFmtId="0" fontId="45" fillId="0" borderId="0" xfId="1" applyFont="1" applyAlignment="1">
      <alignment vertical="top"/>
    </xf>
    <xf numFmtId="0" fontId="58" fillId="0" borderId="14" xfId="0" applyFont="1" applyBorder="1" applyAlignment="1">
      <alignment horizontal="center" vertical="center" textRotation="255"/>
    </xf>
    <xf numFmtId="0" fontId="58" fillId="0" borderId="13" xfId="0" applyFont="1" applyBorder="1" applyAlignment="1">
      <alignment horizontal="center" vertical="center" textRotation="255"/>
    </xf>
    <xf numFmtId="0" fontId="58" fillId="0" borderId="15" xfId="0" applyFont="1" applyBorder="1" applyAlignment="1">
      <alignment horizontal="center" vertical="center" textRotation="255"/>
    </xf>
    <xf numFmtId="0" fontId="88" fillId="0" borderId="13" xfId="0" applyFont="1" applyBorder="1" applyAlignment="1">
      <alignment vertical="top" wrapText="1"/>
    </xf>
    <xf numFmtId="0" fontId="90" fillId="0" borderId="13" xfId="0" applyFont="1" applyBorder="1" applyAlignment="1">
      <alignment vertical="top" wrapText="1"/>
    </xf>
    <xf numFmtId="0" fontId="90" fillId="0" borderId="15" xfId="0" applyFont="1" applyBorder="1" applyAlignment="1">
      <alignment vertical="top" wrapText="1"/>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88" fillId="0" borderId="15" xfId="0" applyFont="1" applyBorder="1" applyAlignment="1">
      <alignmen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5" fillId="0" borderId="6" xfId="0" applyFont="1" applyBorder="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vertical="top" wrapText="1"/>
    </xf>
    <xf numFmtId="0" fontId="8" fillId="0" borderId="0" xfId="0" applyFont="1" applyAlignment="1">
      <alignment horizontal="left" vertical="top" wrapText="1"/>
    </xf>
    <xf numFmtId="0" fontId="0" fillId="0" borderId="1" xfId="0" applyBorder="1">
      <alignment vertical="center"/>
    </xf>
    <xf numFmtId="0" fontId="0" fillId="0" borderId="3" xfId="0" applyBorder="1">
      <alignment vertical="center"/>
    </xf>
    <xf numFmtId="176" fontId="93" fillId="7" borderId="0" xfId="0" applyNumberFormat="1" applyFont="1" applyFill="1" applyAlignment="1" applyProtection="1">
      <alignment horizontal="right" vertical="center"/>
      <protection hidden="1"/>
    </xf>
    <xf numFmtId="179" fontId="92" fillId="7" borderId="0" xfId="0" applyNumberFormat="1" applyFont="1" applyFill="1" applyAlignment="1" applyProtection="1">
      <alignment horizontal="left" vertical="center" shrinkToFit="1"/>
      <protection hidden="1"/>
    </xf>
    <xf numFmtId="179" fontId="92" fillId="7" borderId="0" xfId="0" applyNumberFormat="1" applyFont="1" applyFill="1" applyAlignment="1" applyProtection="1">
      <alignment horizontal="left" vertical="center"/>
      <protection hidden="1"/>
    </xf>
    <xf numFmtId="0" fontId="33" fillId="0" borderId="5" xfId="0" applyFont="1" applyBorder="1" applyAlignment="1" applyProtection="1">
      <alignment vertical="center" wrapText="1"/>
      <protection hidden="1"/>
    </xf>
    <xf numFmtId="0" fontId="33" fillId="0" borderId="10" xfId="0" applyFont="1" applyBorder="1" applyAlignment="1" applyProtection="1">
      <alignment vertical="center" wrapText="1"/>
      <protection hidden="1"/>
    </xf>
    <xf numFmtId="0" fontId="98" fillId="7" borderId="0" xfId="0" applyFont="1" applyFill="1" applyAlignment="1" applyProtection="1">
      <alignment horizontal="center" vertical="center"/>
      <protection hidden="1"/>
    </xf>
    <xf numFmtId="0" fontId="92" fillId="7" borderId="5" xfId="0" applyFont="1" applyFill="1" applyBorder="1" applyAlignment="1" applyProtection="1">
      <alignment horizontal="center" vertical="center"/>
      <protection hidden="1"/>
    </xf>
    <xf numFmtId="0" fontId="92" fillId="7" borderId="0" xfId="0" applyFont="1" applyFill="1" applyAlignment="1" applyProtection="1">
      <alignment vertical="top" wrapText="1"/>
      <protection hidden="1"/>
    </xf>
    <xf numFmtId="0" fontId="92" fillId="7" borderId="1" xfId="0" applyFont="1" applyFill="1" applyBorder="1" applyAlignment="1" applyProtection="1">
      <alignment horizontal="center" vertical="center"/>
      <protection hidden="1"/>
    </xf>
    <xf numFmtId="0" fontId="92" fillId="7" borderId="2" xfId="0" applyFont="1" applyFill="1" applyBorder="1" applyAlignment="1" applyProtection="1">
      <alignment horizontal="center" vertical="center"/>
      <protection hidden="1"/>
    </xf>
    <xf numFmtId="0" fontId="92" fillId="7" borderId="3" xfId="0" applyFont="1" applyFill="1" applyBorder="1" applyAlignment="1" applyProtection="1">
      <alignment horizontal="center" vertical="center"/>
      <protection hidden="1"/>
    </xf>
    <xf numFmtId="38" fontId="100" fillId="7" borderId="1" xfId="15" applyFont="1" applyFill="1" applyBorder="1" applyAlignment="1" applyProtection="1">
      <alignment horizontal="center" vertical="center"/>
      <protection hidden="1"/>
    </xf>
    <xf numFmtId="38" fontId="100" fillId="7" borderId="2" xfId="15" applyFont="1" applyFill="1" applyBorder="1" applyAlignment="1" applyProtection="1">
      <alignment horizontal="center" vertical="center"/>
      <protection hidden="1"/>
    </xf>
    <xf numFmtId="179" fontId="92" fillId="7" borderId="1" xfId="0" applyNumberFormat="1" applyFont="1" applyFill="1" applyBorder="1" applyAlignment="1" applyProtection="1">
      <alignment horizontal="left" vertical="center" shrinkToFit="1"/>
      <protection hidden="1"/>
    </xf>
    <xf numFmtId="179" fontId="92" fillId="7" borderId="2" xfId="0" applyNumberFormat="1" applyFont="1" applyFill="1" applyBorder="1" applyAlignment="1" applyProtection="1">
      <alignment horizontal="left" vertical="center" shrinkToFit="1"/>
      <protection hidden="1"/>
    </xf>
    <xf numFmtId="179" fontId="92" fillId="7" borderId="3" xfId="0" applyNumberFormat="1" applyFont="1" applyFill="1" applyBorder="1" applyAlignment="1" applyProtection="1">
      <alignment horizontal="left" vertical="center" shrinkToFit="1"/>
      <protection hidden="1"/>
    </xf>
    <xf numFmtId="0" fontId="92" fillId="7" borderId="7" xfId="0" applyFont="1" applyFill="1" applyBorder="1" applyAlignment="1" applyProtection="1">
      <alignment horizontal="right" vertical="top" wrapText="1"/>
      <protection hidden="1"/>
    </xf>
    <xf numFmtId="0" fontId="25" fillId="7" borderId="0" xfId="0" applyFont="1" applyFill="1" applyAlignment="1" applyProtection="1">
      <alignment vertical="center" wrapText="1"/>
      <protection hidden="1"/>
    </xf>
    <xf numFmtId="0" fontId="30" fillId="7" borderId="0" xfId="0" applyFont="1" applyFill="1" applyAlignment="1" applyProtection="1">
      <alignment horizontal="center" vertical="center"/>
      <protection hidden="1"/>
    </xf>
    <xf numFmtId="0" fontId="25" fillId="7" borderId="0" xfId="0" applyFont="1" applyFill="1" applyAlignment="1" applyProtection="1">
      <alignment horizontal="left" vertical="top" wrapText="1"/>
      <protection hidden="1"/>
    </xf>
    <xf numFmtId="0" fontId="25" fillId="7" borderId="0" xfId="0" applyFont="1" applyFill="1" applyAlignment="1" applyProtection="1">
      <alignment vertical="top" wrapText="1"/>
      <protection hidden="1"/>
    </xf>
    <xf numFmtId="0" fontId="92" fillId="7" borderId="0" xfId="0" applyFont="1" applyFill="1" applyAlignment="1" applyProtection="1">
      <alignment horizontal="left" vertical="center"/>
      <protection hidden="1"/>
    </xf>
    <xf numFmtId="176" fontId="92" fillId="7" borderId="0" xfId="1" applyNumberFormat="1" applyFont="1" applyFill="1" applyAlignment="1" applyProtection="1">
      <alignment horizontal="right" vertical="center"/>
      <protection hidden="1"/>
    </xf>
    <xf numFmtId="0" fontId="25" fillId="7" borderId="1" xfId="1" applyFont="1" applyFill="1" applyBorder="1" applyAlignment="1" applyProtection="1">
      <alignment horizontal="left" vertical="top" wrapText="1"/>
      <protection locked="0"/>
    </xf>
    <xf numFmtId="0" fontId="25" fillId="7" borderId="2" xfId="1" applyFont="1" applyFill="1" applyBorder="1" applyAlignment="1" applyProtection="1">
      <alignment horizontal="left" vertical="top" wrapText="1"/>
      <protection locked="0"/>
    </xf>
    <xf numFmtId="0" fontId="25" fillId="7" borderId="3" xfId="1" applyFont="1" applyFill="1" applyBorder="1" applyAlignment="1" applyProtection="1">
      <alignment horizontal="left" vertical="top" wrapText="1"/>
      <protection locked="0"/>
    </xf>
    <xf numFmtId="0" fontId="92" fillId="7" borderId="1" xfId="1" applyFont="1" applyFill="1" applyBorder="1" applyAlignment="1" applyProtection="1">
      <alignment vertical="center" wrapText="1"/>
      <protection hidden="1"/>
    </xf>
    <xf numFmtId="0" fontId="92" fillId="7" borderId="2" xfId="1" applyFont="1" applyFill="1" applyBorder="1" applyAlignment="1" applyProtection="1">
      <alignment vertical="center" wrapText="1"/>
      <protection hidden="1"/>
    </xf>
    <xf numFmtId="0" fontId="92" fillId="7" borderId="3" xfId="1" applyFont="1" applyFill="1" applyBorder="1" applyAlignment="1" applyProtection="1">
      <alignment vertical="center" wrapText="1"/>
      <protection hidden="1"/>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3" xfId="1" applyFont="1" applyFill="1" applyBorder="1" applyAlignment="1" applyProtection="1">
      <alignment horizontal="center" vertical="center"/>
      <protection locked="0"/>
    </xf>
    <xf numFmtId="0" fontId="92" fillId="8" borderId="6" xfId="1" applyFont="1" applyFill="1" applyBorder="1" applyAlignment="1" applyProtection="1">
      <alignment horizontal="center" vertical="center" shrinkToFit="1"/>
      <protection locked="0"/>
    </xf>
    <xf numFmtId="0" fontId="92" fillId="8" borderId="44" xfId="1" applyFont="1" applyFill="1" applyBorder="1" applyAlignment="1" applyProtection="1">
      <alignment horizontal="center" vertical="center" shrinkToFit="1"/>
      <protection locked="0"/>
    </xf>
    <xf numFmtId="0" fontId="25" fillId="7" borderId="1" xfId="1" applyFont="1" applyFill="1" applyBorder="1" applyAlignment="1" applyProtection="1">
      <alignment horizontal="center" vertical="center"/>
      <protection hidden="1"/>
    </xf>
    <xf numFmtId="0" fontId="25" fillId="7" borderId="2" xfId="1" applyFont="1" applyFill="1" applyBorder="1" applyAlignment="1" applyProtection="1">
      <alignment horizontal="center" vertical="center"/>
      <protection hidden="1"/>
    </xf>
    <xf numFmtId="0" fontId="25" fillId="7" borderId="3" xfId="1" applyFont="1" applyFill="1" applyBorder="1" applyAlignment="1" applyProtection="1">
      <alignment horizontal="center" vertical="center"/>
      <protection hidden="1"/>
    </xf>
    <xf numFmtId="0" fontId="25" fillId="7" borderId="4" xfId="1" applyFont="1" applyFill="1" applyBorder="1" applyAlignment="1" applyProtection="1">
      <alignment horizontal="center" vertical="center"/>
      <protection hidden="1"/>
    </xf>
    <xf numFmtId="0" fontId="27" fillId="7" borderId="7" xfId="1" applyFont="1" applyFill="1" applyBorder="1" applyAlignment="1" applyProtection="1">
      <alignment horizontal="left" vertical="top" wrapText="1"/>
      <protection hidden="1"/>
    </xf>
    <xf numFmtId="0" fontId="27" fillId="7" borderId="7" xfId="1" applyFont="1" applyFill="1" applyBorder="1" applyAlignment="1" applyProtection="1">
      <alignment horizontal="left" vertical="top"/>
      <protection hidden="1"/>
    </xf>
    <xf numFmtId="0" fontId="25" fillId="8" borderId="4" xfId="1" applyFont="1" applyFill="1" applyBorder="1" applyAlignment="1" applyProtection="1">
      <alignment horizontal="center" vertical="center"/>
      <protection locked="0"/>
    </xf>
    <xf numFmtId="0" fontId="30" fillId="7" borderId="0" xfId="1" applyFont="1" applyFill="1" applyAlignment="1" applyProtection="1">
      <alignment horizontal="center" vertical="center"/>
      <protection hidden="1"/>
    </xf>
    <xf numFmtId="0" fontId="27" fillId="7" borderId="7" xfId="1" applyFont="1" applyFill="1" applyBorder="1" applyAlignment="1" applyProtection="1">
      <alignment vertical="top" wrapText="1"/>
      <protection hidden="1"/>
    </xf>
    <xf numFmtId="0" fontId="96" fillId="7" borderId="1" xfId="1" applyFont="1" applyFill="1" applyBorder="1" applyAlignment="1" applyProtection="1">
      <alignment horizontal="center" vertical="center" wrapText="1"/>
      <protection hidden="1"/>
    </xf>
    <xf numFmtId="0" fontId="96" fillId="7" borderId="3" xfId="1" applyFont="1" applyFill="1" applyBorder="1" applyAlignment="1" applyProtection="1">
      <alignment horizontal="center" vertical="center" wrapText="1"/>
      <protection hidden="1"/>
    </xf>
    <xf numFmtId="0" fontId="27" fillId="7" borderId="2" xfId="1" applyFont="1" applyFill="1" applyBorder="1" applyAlignment="1" applyProtection="1">
      <alignment horizontal="center" vertical="center" shrinkToFit="1"/>
      <protection hidden="1"/>
    </xf>
    <xf numFmtId="176" fontId="25" fillId="8" borderId="2" xfId="1" applyNumberFormat="1" applyFont="1" applyFill="1" applyBorder="1" applyAlignment="1" applyProtection="1">
      <alignment horizontal="left" vertical="center"/>
      <protection locked="0"/>
    </xf>
    <xf numFmtId="0" fontId="25" fillId="7" borderId="14" xfId="1" applyFont="1" applyFill="1" applyBorder="1" applyAlignment="1" applyProtection="1">
      <alignment horizontal="center" vertical="center" wrapText="1" shrinkToFit="1"/>
      <protection hidden="1"/>
    </xf>
    <xf numFmtId="0" fontId="25" fillId="7" borderId="15" xfId="1" applyFont="1" applyFill="1" applyBorder="1" applyAlignment="1" applyProtection="1">
      <alignment horizontal="center" vertical="center" shrinkToFit="1"/>
      <protection hidden="1"/>
    </xf>
    <xf numFmtId="176" fontId="92" fillId="8" borderId="2" xfId="1" applyNumberFormat="1" applyFont="1" applyFill="1" applyBorder="1" applyAlignment="1" applyProtection="1">
      <alignment horizontal="center" vertical="center"/>
      <protection locked="0"/>
    </xf>
    <xf numFmtId="176" fontId="92" fillId="8" borderId="3" xfId="1" applyNumberFormat="1" applyFont="1" applyFill="1" applyBorder="1" applyAlignment="1" applyProtection="1">
      <alignment horizontal="center" vertical="center"/>
      <protection locked="0"/>
    </xf>
    <xf numFmtId="0" fontId="31" fillId="7" borderId="1" xfId="1" applyFont="1" applyFill="1" applyBorder="1" applyAlignment="1" applyProtection="1">
      <alignment horizontal="center" vertical="center" wrapText="1"/>
      <protection hidden="1"/>
    </xf>
    <xf numFmtId="0" fontId="31" fillId="7" borderId="3" xfId="1" applyFont="1" applyFill="1" applyBorder="1" applyAlignment="1" applyProtection="1">
      <alignment horizontal="center" vertical="center" wrapText="1"/>
      <protection hidden="1"/>
    </xf>
    <xf numFmtId="176" fontId="31" fillId="7" borderId="1" xfId="1" applyNumberFormat="1" applyFont="1" applyFill="1" applyBorder="1" applyAlignment="1" applyProtection="1">
      <alignment horizontal="center" vertical="center"/>
      <protection hidden="1"/>
    </xf>
    <xf numFmtId="176" fontId="31" fillId="7" borderId="3" xfId="1" applyNumberFormat="1" applyFont="1" applyFill="1" applyBorder="1" applyAlignment="1" applyProtection="1">
      <alignment horizontal="center" vertical="center"/>
      <protection hidden="1"/>
    </xf>
    <xf numFmtId="0" fontId="31" fillId="7" borderId="1" xfId="1" applyFont="1" applyFill="1" applyBorder="1" applyAlignment="1" applyProtection="1">
      <alignment horizontal="center" vertical="center"/>
      <protection hidden="1"/>
    </xf>
    <xf numFmtId="0" fontId="31" fillId="7" borderId="40" xfId="1" applyFont="1" applyFill="1" applyBorder="1" applyAlignment="1" applyProtection="1">
      <alignment horizontal="center" vertical="center"/>
      <protection hidden="1"/>
    </xf>
    <xf numFmtId="0" fontId="92" fillId="8" borderId="12" xfId="1" applyFont="1" applyFill="1" applyBorder="1" applyAlignment="1" applyProtection="1">
      <alignment horizontal="center" vertical="center" shrinkToFit="1"/>
      <protection locked="0"/>
    </xf>
    <xf numFmtId="0" fontId="92" fillId="8" borderId="43" xfId="1" applyFont="1" applyFill="1" applyBorder="1" applyAlignment="1" applyProtection="1">
      <alignment horizontal="center" vertical="center" shrinkToFit="1"/>
      <protection locked="0"/>
    </xf>
    <xf numFmtId="0" fontId="85" fillId="8" borderId="1" xfId="7" applyFont="1" applyFill="1" applyBorder="1" applyAlignment="1" applyProtection="1">
      <alignment horizontal="center" vertical="center"/>
      <protection locked="0"/>
    </xf>
    <xf numFmtId="0" fontId="83" fillId="8" borderId="2" xfId="7" applyFont="1" applyFill="1" applyBorder="1" applyAlignment="1" applyProtection="1">
      <alignment horizontal="center" vertical="center"/>
      <protection locked="0"/>
    </xf>
    <xf numFmtId="0" fontId="83" fillId="8" borderId="3" xfId="7" applyFont="1" applyFill="1" applyBorder="1" applyAlignment="1" applyProtection="1">
      <alignment horizontal="center" vertical="center"/>
      <protection locked="0"/>
    </xf>
    <xf numFmtId="38" fontId="83" fillId="7" borderId="4" xfId="9" applyFont="1" applyFill="1" applyBorder="1" applyAlignment="1" applyProtection="1">
      <alignment horizontal="right" vertical="center"/>
      <protection hidden="1"/>
    </xf>
    <xf numFmtId="0" fontId="62" fillId="8" borderId="1" xfId="7" applyFont="1" applyFill="1" applyBorder="1" applyAlignment="1" applyProtection="1">
      <alignment horizontal="center" vertical="center"/>
      <protection locked="0"/>
    </xf>
    <xf numFmtId="0" fontId="62" fillId="8" borderId="2" xfId="7" applyFont="1" applyFill="1" applyBorder="1" applyAlignment="1" applyProtection="1">
      <alignment horizontal="center" vertical="center"/>
      <protection locked="0"/>
    </xf>
    <xf numFmtId="0" fontId="62" fillId="8" borderId="3" xfId="7" applyFont="1" applyFill="1" applyBorder="1" applyAlignment="1" applyProtection="1">
      <alignment horizontal="center" vertical="center"/>
      <protection locked="0"/>
    </xf>
    <xf numFmtId="0" fontId="64" fillId="7" borderId="0" xfId="7" applyFont="1" applyFill="1" applyAlignment="1" applyProtection="1">
      <alignment horizontal="center" vertical="center"/>
      <protection hidden="1"/>
    </xf>
    <xf numFmtId="0" fontId="85" fillId="7" borderId="4" xfId="7" applyFont="1" applyFill="1" applyBorder="1" applyAlignment="1" applyProtection="1">
      <alignment horizontal="center" vertical="center"/>
      <protection locked="0"/>
    </xf>
    <xf numFmtId="0" fontId="83" fillId="7" borderId="4" xfId="7" applyFont="1" applyFill="1" applyBorder="1" applyAlignment="1" applyProtection="1">
      <alignment horizontal="center" vertical="center"/>
      <protection locked="0"/>
    </xf>
    <xf numFmtId="0" fontId="62" fillId="7" borderId="12" xfId="7" applyFont="1" applyFill="1" applyBorder="1" applyAlignment="1" applyProtection="1">
      <alignment horizontal="center" vertical="center"/>
      <protection hidden="1"/>
    </xf>
    <xf numFmtId="0" fontId="62" fillId="7" borderId="7" xfId="7" applyFont="1" applyFill="1" applyBorder="1" applyAlignment="1" applyProtection="1">
      <alignment horizontal="center" vertical="center"/>
      <protection hidden="1"/>
    </xf>
    <xf numFmtId="0" fontId="62" fillId="7" borderId="8" xfId="7" applyFont="1" applyFill="1" applyBorder="1" applyAlignment="1" applyProtection="1">
      <alignment horizontal="center" vertical="center"/>
      <protection hidden="1"/>
    </xf>
    <xf numFmtId="0" fontId="62" fillId="7" borderId="11" xfId="7" applyFont="1" applyFill="1" applyBorder="1" applyAlignment="1" applyProtection="1">
      <alignment horizontal="center" vertical="center"/>
      <protection hidden="1"/>
    </xf>
    <xf numFmtId="0" fontId="62" fillId="7" borderId="5" xfId="7" applyFont="1" applyFill="1" applyBorder="1" applyAlignment="1" applyProtection="1">
      <alignment horizontal="center" vertical="center"/>
      <protection hidden="1"/>
    </xf>
    <xf numFmtId="0" fontId="62" fillId="7" borderId="10" xfId="7" applyFont="1" applyFill="1" applyBorder="1" applyAlignment="1" applyProtection="1">
      <alignment horizontal="center" vertical="center"/>
      <protection hidden="1"/>
    </xf>
    <xf numFmtId="0" fontId="62" fillId="7" borderId="1" xfId="7" applyFont="1" applyFill="1" applyBorder="1" applyAlignment="1" applyProtection="1">
      <alignment horizontal="center" vertical="center"/>
      <protection hidden="1"/>
    </xf>
    <xf numFmtId="0" fontId="62" fillId="7" borderId="2" xfId="7" applyFont="1" applyFill="1" applyBorder="1" applyAlignment="1" applyProtection="1">
      <alignment horizontal="center" vertical="center"/>
      <protection hidden="1"/>
    </xf>
    <xf numFmtId="0" fontId="62" fillId="7" borderId="3" xfId="7" applyFont="1" applyFill="1" applyBorder="1" applyAlignment="1" applyProtection="1">
      <alignment horizontal="center" vertical="center"/>
      <protection hidden="1"/>
    </xf>
    <xf numFmtId="0" fontId="62" fillId="7" borderId="4" xfId="7" applyFont="1" applyFill="1" applyBorder="1" applyAlignment="1" applyProtection="1">
      <alignment horizontal="center" vertical="center"/>
      <protection hidden="1"/>
    </xf>
    <xf numFmtId="0" fontId="62" fillId="8" borderId="4" xfId="7" applyFont="1" applyFill="1" applyBorder="1" applyAlignment="1" applyProtection="1">
      <alignment horizontal="center" vertical="center"/>
      <protection locked="0"/>
    </xf>
    <xf numFmtId="0" fontId="62" fillId="7" borderId="7" xfId="7" applyFont="1" applyFill="1" applyBorder="1" applyAlignment="1" applyProtection="1">
      <alignment horizontal="center" vertical="center" shrinkToFit="1"/>
      <protection hidden="1"/>
    </xf>
    <xf numFmtId="0" fontId="65" fillId="7" borderId="4" xfId="7" applyFont="1" applyFill="1" applyBorder="1" applyAlignment="1" applyProtection="1">
      <alignment horizontal="center" vertical="center" wrapText="1"/>
      <protection hidden="1"/>
    </xf>
    <xf numFmtId="0" fontId="65" fillId="7" borderId="4" xfId="7" applyFont="1" applyFill="1" applyBorder="1" applyAlignment="1" applyProtection="1">
      <alignment horizontal="center" vertical="center"/>
      <protection hidden="1"/>
    </xf>
    <xf numFmtId="38" fontId="62" fillId="6" borderId="4" xfId="9" applyFont="1" applyFill="1" applyBorder="1" applyAlignment="1" applyProtection="1">
      <alignment horizontal="center" vertical="center"/>
      <protection locked="0"/>
    </xf>
    <xf numFmtId="38" fontId="62" fillId="7" borderId="4" xfId="9" applyFont="1" applyFill="1" applyBorder="1" applyAlignment="1" applyProtection="1">
      <alignment horizontal="center" vertical="center"/>
      <protection hidden="1"/>
    </xf>
    <xf numFmtId="38" fontId="62" fillId="7" borderId="1" xfId="9" applyFont="1" applyFill="1" applyBorder="1" applyAlignment="1" applyProtection="1">
      <alignment horizontal="center" vertical="center"/>
      <protection hidden="1"/>
    </xf>
    <xf numFmtId="38" fontId="62" fillId="7" borderId="52" xfId="15" applyFont="1" applyFill="1" applyBorder="1" applyAlignment="1" applyProtection="1">
      <alignment horizontal="center" vertical="center"/>
      <protection hidden="1"/>
    </xf>
    <xf numFmtId="38" fontId="62" fillId="7" borderId="53" xfId="15" applyFont="1" applyFill="1" applyBorder="1" applyAlignment="1" applyProtection="1">
      <alignment horizontal="center" vertical="center"/>
      <protection hidden="1"/>
    </xf>
    <xf numFmtId="38" fontId="62" fillId="7" borderId="54" xfId="15" applyFont="1" applyFill="1" applyBorder="1" applyAlignment="1" applyProtection="1">
      <alignment horizontal="center" vertical="center"/>
      <protection hidden="1"/>
    </xf>
    <xf numFmtId="38" fontId="85" fillId="7" borderId="4" xfId="9" applyFont="1" applyFill="1" applyBorder="1" applyAlignment="1" applyProtection="1">
      <alignment horizontal="center" vertical="center"/>
      <protection hidden="1"/>
    </xf>
    <xf numFmtId="0" fontId="62" fillId="7" borderId="49" xfId="7" applyFont="1" applyFill="1" applyBorder="1" applyAlignment="1" applyProtection="1">
      <alignment horizontal="center" vertical="center"/>
      <protection hidden="1"/>
    </xf>
    <xf numFmtId="0" fontId="62" fillId="7" borderId="50" xfId="7" applyFont="1" applyFill="1" applyBorder="1" applyAlignment="1" applyProtection="1">
      <alignment horizontal="center" vertical="center"/>
      <protection hidden="1"/>
    </xf>
    <xf numFmtId="0" fontId="62" fillId="7" borderId="51" xfId="7" applyFont="1" applyFill="1" applyBorder="1" applyAlignment="1" applyProtection="1">
      <alignment horizontal="center" vertical="center"/>
      <protection hidden="1"/>
    </xf>
    <xf numFmtId="0" fontId="20" fillId="16" borderId="1" xfId="8" applyFont="1" applyFill="1" applyBorder="1" applyAlignment="1" applyProtection="1">
      <alignment horizontal="center" vertical="center"/>
      <protection locked="0"/>
    </xf>
    <xf numFmtId="0" fontId="20" fillId="16" borderId="2" xfId="8" applyFont="1" applyFill="1" applyBorder="1" applyAlignment="1" applyProtection="1">
      <alignment horizontal="center" vertical="center"/>
      <protection locked="0"/>
    </xf>
    <xf numFmtId="0" fontId="105" fillId="16" borderId="1" xfId="8" applyFont="1" applyFill="1" applyBorder="1" applyAlignment="1" applyProtection="1">
      <alignment horizontal="center" vertical="center"/>
      <protection locked="0"/>
    </xf>
    <xf numFmtId="0" fontId="105" fillId="16" borderId="2" xfId="8" applyFont="1" applyFill="1" applyBorder="1" applyAlignment="1" applyProtection="1">
      <alignment horizontal="center" vertical="center"/>
      <protection locked="0"/>
    </xf>
    <xf numFmtId="0" fontId="68" fillId="7" borderId="5" xfId="8" applyFont="1" applyFill="1" applyBorder="1" applyAlignment="1" applyProtection="1">
      <alignment horizontal="center" vertical="center"/>
      <protection hidden="1"/>
    </xf>
    <xf numFmtId="0" fontId="63" fillId="7" borderId="4" xfId="8" applyFont="1" applyFill="1" applyBorder="1" applyAlignment="1" applyProtection="1">
      <alignment horizontal="center" vertical="center"/>
      <protection hidden="1"/>
    </xf>
    <xf numFmtId="180" fontId="63" fillId="7" borderId="4" xfId="8" applyNumberFormat="1" applyFont="1" applyFill="1" applyBorder="1" applyAlignment="1" applyProtection="1">
      <alignment horizontal="center" vertical="center"/>
      <protection hidden="1"/>
    </xf>
    <xf numFmtId="38" fontId="63" fillId="7" borderId="4" xfId="3" applyFont="1" applyFill="1" applyBorder="1" applyAlignment="1" applyProtection="1">
      <alignment horizontal="center" vertical="center" wrapText="1"/>
      <protection hidden="1"/>
    </xf>
    <xf numFmtId="38" fontId="63" fillId="7" borderId="4" xfId="3" applyFont="1" applyFill="1" applyBorder="1" applyAlignment="1" applyProtection="1">
      <alignment horizontal="center" vertical="center"/>
      <protection hidden="1"/>
    </xf>
    <xf numFmtId="0" fontId="63" fillId="0" borderId="1" xfId="8" applyFont="1" applyBorder="1" applyAlignment="1" applyProtection="1">
      <alignment horizontal="center" vertical="center"/>
      <protection hidden="1"/>
    </xf>
    <xf numFmtId="0" fontId="63" fillId="0" borderId="2" xfId="8" applyFont="1" applyBorder="1" applyAlignment="1" applyProtection="1">
      <alignment horizontal="center" vertical="center"/>
      <protection hidden="1"/>
    </xf>
    <xf numFmtId="0" fontId="63" fillId="0" borderId="25" xfId="8" applyFont="1" applyBorder="1" applyAlignment="1" applyProtection="1">
      <alignment horizontal="center" vertical="center"/>
      <protection hidden="1"/>
    </xf>
    <xf numFmtId="0" fontId="63" fillId="7" borderId="58" xfId="8" applyFont="1" applyFill="1" applyBorder="1" applyAlignment="1" applyProtection="1">
      <alignment horizontal="center" vertical="center"/>
      <protection hidden="1"/>
    </xf>
    <xf numFmtId="0" fontId="63" fillId="7" borderId="59" xfId="8" applyFont="1" applyFill="1" applyBorder="1" applyAlignment="1" applyProtection="1">
      <alignment horizontal="center" vertical="center"/>
      <protection hidden="1"/>
    </xf>
    <xf numFmtId="0" fontId="68" fillId="7" borderId="62" xfId="8" applyFont="1" applyFill="1" applyBorder="1" applyAlignment="1" applyProtection="1">
      <alignment horizontal="center" vertical="center"/>
      <protection hidden="1"/>
    </xf>
    <xf numFmtId="0" fontId="68" fillId="7" borderId="22" xfId="8" applyFont="1" applyFill="1" applyBorder="1" applyAlignment="1" applyProtection="1">
      <alignment horizontal="center" vertical="center"/>
      <protection hidden="1"/>
    </xf>
    <xf numFmtId="38" fontId="63" fillId="0" borderId="19" xfId="9" applyFont="1" applyBorder="1" applyAlignment="1" applyProtection="1">
      <alignment horizontal="center" vertical="center" shrinkToFit="1"/>
      <protection hidden="1"/>
    </xf>
    <xf numFmtId="38" fontId="63" fillId="0" borderId="21" xfId="9" applyFont="1" applyBorder="1" applyAlignment="1" applyProtection="1">
      <alignment horizontal="center" vertical="center" shrinkToFit="1"/>
      <protection hidden="1"/>
    </xf>
    <xf numFmtId="38" fontId="63" fillId="0" borderId="78" xfId="9" applyFont="1" applyBorder="1" applyAlignment="1" applyProtection="1">
      <alignment horizontal="center" vertical="center" shrinkToFit="1"/>
      <protection hidden="1"/>
    </xf>
    <xf numFmtId="38" fontId="63" fillId="0" borderId="79" xfId="9" applyFont="1" applyBorder="1" applyAlignment="1" applyProtection="1">
      <alignment horizontal="center" vertical="center" shrinkToFit="1"/>
      <protection hidden="1"/>
    </xf>
    <xf numFmtId="0" fontId="68" fillId="7" borderId="2" xfId="8" applyFont="1" applyFill="1" applyBorder="1" applyAlignment="1" applyProtection="1">
      <alignment horizontal="center" vertical="center"/>
      <protection hidden="1"/>
    </xf>
    <xf numFmtId="0" fontId="63" fillId="0" borderId="4" xfId="8" applyFont="1" applyBorder="1" applyAlignment="1" applyProtection="1">
      <alignment horizontal="center" vertical="center"/>
      <protection hidden="1"/>
    </xf>
    <xf numFmtId="180" fontId="63" fillId="0" borderId="4" xfId="8" applyNumberFormat="1" applyFont="1" applyBorder="1" applyAlignment="1" applyProtection="1">
      <alignment horizontal="center" vertical="center"/>
      <protection hidden="1"/>
    </xf>
    <xf numFmtId="38" fontId="63" fillId="0" borderId="4" xfId="3" applyFont="1" applyBorder="1" applyAlignment="1" applyProtection="1">
      <alignment horizontal="center" vertical="center" wrapText="1"/>
      <protection hidden="1"/>
    </xf>
    <xf numFmtId="38" fontId="63" fillId="0" borderId="4" xfId="3" applyFont="1" applyBorder="1" applyAlignment="1" applyProtection="1">
      <alignment horizontal="center" vertical="center"/>
      <protection hidden="1"/>
    </xf>
    <xf numFmtId="0" fontId="63" fillId="0" borderId="58" xfId="8" applyFont="1" applyBorder="1" applyAlignment="1" applyProtection="1">
      <alignment horizontal="center" vertical="center"/>
      <protection hidden="1"/>
    </xf>
    <xf numFmtId="0" fontId="63" fillId="0" borderId="59" xfId="8" applyFont="1" applyBorder="1" applyAlignment="1" applyProtection="1">
      <alignment horizontal="center" vertical="center"/>
      <protection hidden="1"/>
    </xf>
    <xf numFmtId="0" fontId="68" fillId="0" borderId="62" xfId="8" applyFont="1" applyBorder="1" applyAlignment="1" applyProtection="1">
      <alignment horizontal="center" vertical="center"/>
      <protection hidden="1"/>
    </xf>
    <xf numFmtId="0" fontId="68" fillId="0" borderId="22" xfId="8" applyFont="1" applyBorder="1" applyAlignment="1" applyProtection="1">
      <alignment horizontal="center" vertical="center"/>
      <protection hidden="1"/>
    </xf>
    <xf numFmtId="38" fontId="66" fillId="0" borderId="4" xfId="3" applyFont="1" applyBorder="1" applyAlignment="1" applyProtection="1">
      <alignment horizontal="center" vertical="center" wrapText="1"/>
      <protection hidden="1"/>
    </xf>
    <xf numFmtId="38" fontId="66" fillId="0" borderId="4" xfId="3" applyFont="1" applyBorder="1" applyAlignment="1" applyProtection="1">
      <alignment horizontal="center" vertical="center"/>
      <protection hidden="1"/>
    </xf>
    <xf numFmtId="0" fontId="66" fillId="0" borderId="4" xfId="8" applyFont="1" applyBorder="1" applyAlignment="1" applyProtection="1">
      <alignment horizontal="center" vertical="center"/>
      <protection hidden="1"/>
    </xf>
    <xf numFmtId="180" fontId="66" fillId="0" borderId="4" xfId="8" applyNumberFormat="1" applyFont="1" applyBorder="1" applyAlignment="1" applyProtection="1">
      <alignment horizontal="center" vertical="center"/>
      <protection hidden="1"/>
    </xf>
    <xf numFmtId="0" fontId="6" fillId="7" borderId="0" xfId="10" applyFont="1" applyFill="1" applyProtection="1">
      <alignment vertical="center"/>
      <protection hidden="1"/>
    </xf>
    <xf numFmtId="0" fontId="35" fillId="7" borderId="26" xfId="10" applyFont="1" applyFill="1" applyBorder="1" applyAlignment="1" applyProtection="1">
      <alignment horizontal="center" vertical="center" shrinkToFit="1"/>
      <protection hidden="1"/>
    </xf>
    <xf numFmtId="0" fontId="35" fillId="7" borderId="29" xfId="10" applyFont="1" applyFill="1" applyBorder="1" applyAlignment="1" applyProtection="1">
      <alignment horizontal="center" vertical="center" shrinkToFit="1"/>
      <protection hidden="1"/>
    </xf>
    <xf numFmtId="0" fontId="49" fillId="7" borderId="27" xfId="10" applyFont="1" applyFill="1" applyBorder="1" applyAlignment="1" applyProtection="1">
      <alignment horizontal="center" vertical="center" shrinkToFit="1"/>
      <protection hidden="1"/>
    </xf>
    <xf numFmtId="179" fontId="106" fillId="4" borderId="28" xfId="10" applyNumberFormat="1" applyFont="1" applyFill="1" applyBorder="1" applyAlignment="1" applyProtection="1">
      <alignment horizontal="center" vertical="center"/>
      <protection hidden="1"/>
    </xf>
    <xf numFmtId="179" fontId="106" fillId="4" borderId="29" xfId="10" applyNumberFormat="1" applyFont="1" applyFill="1" applyBorder="1" applyAlignment="1" applyProtection="1">
      <alignment horizontal="center" vertical="center"/>
      <protection hidden="1"/>
    </xf>
    <xf numFmtId="179" fontId="106" fillId="4" borderId="30" xfId="10" applyNumberFormat="1" applyFont="1" applyFill="1" applyBorder="1" applyAlignment="1" applyProtection="1">
      <alignment horizontal="center" vertical="center"/>
      <protection hidden="1"/>
    </xf>
    <xf numFmtId="0" fontId="35" fillId="7" borderId="31" xfId="10" applyFont="1" applyFill="1" applyBorder="1" applyAlignment="1" applyProtection="1">
      <alignment horizontal="center" vertical="center" shrinkToFit="1"/>
      <protection hidden="1"/>
    </xf>
    <xf numFmtId="0" fontId="35" fillId="7" borderId="2" xfId="10" applyFont="1" applyFill="1" applyBorder="1" applyAlignment="1" applyProtection="1">
      <alignment horizontal="center" vertical="center" shrinkToFit="1"/>
      <protection hidden="1"/>
    </xf>
    <xf numFmtId="0" fontId="35" fillId="7" borderId="3" xfId="10" applyFont="1" applyFill="1" applyBorder="1" applyAlignment="1" applyProtection="1">
      <alignment horizontal="center" vertical="center" shrinkToFit="1"/>
      <protection hidden="1"/>
    </xf>
    <xf numFmtId="0" fontId="108" fillId="8" borderId="15" xfId="10" applyFont="1" applyFill="1" applyBorder="1" applyAlignment="1" applyProtection="1">
      <alignment horizontal="center" vertical="center" shrinkToFit="1"/>
      <protection locked="0"/>
    </xf>
    <xf numFmtId="0" fontId="108" fillId="8" borderId="1" xfId="10" applyFont="1" applyFill="1" applyBorder="1" applyAlignment="1" applyProtection="1">
      <alignment horizontal="center" vertical="center" shrinkToFit="1"/>
      <protection locked="0"/>
    </xf>
    <xf numFmtId="0" fontId="108" fillId="8" borderId="2" xfId="10" applyFont="1" applyFill="1" applyBorder="1" applyAlignment="1" applyProtection="1">
      <alignment horizontal="center" vertical="center" shrinkToFit="1"/>
      <protection locked="0"/>
    </xf>
    <xf numFmtId="0" fontId="108" fillId="8" borderId="3" xfId="10" applyFont="1" applyFill="1" applyBorder="1" applyAlignment="1" applyProtection="1">
      <alignment horizontal="center" vertical="center" shrinkToFit="1"/>
      <protection locked="0"/>
    </xf>
    <xf numFmtId="0" fontId="108" fillId="8" borderId="32" xfId="10" applyFont="1" applyFill="1" applyBorder="1" applyAlignment="1" applyProtection="1">
      <alignment horizontal="center" vertical="center" shrinkToFit="1"/>
      <protection locked="0"/>
    </xf>
    <xf numFmtId="0" fontId="49" fillId="7" borderId="3" xfId="10" applyFont="1" applyFill="1" applyBorder="1" applyAlignment="1" applyProtection="1">
      <alignment horizontal="center" vertical="center" shrinkToFit="1"/>
      <protection hidden="1"/>
    </xf>
    <xf numFmtId="14" fontId="108" fillId="8" borderId="1" xfId="10" applyNumberFormat="1" applyFont="1" applyFill="1" applyBorder="1" applyAlignment="1" applyProtection="1">
      <alignment horizontal="center" vertical="center" shrinkToFit="1"/>
      <protection locked="0"/>
    </xf>
    <xf numFmtId="14" fontId="108" fillId="8" borderId="2" xfId="10" applyNumberFormat="1" applyFont="1" applyFill="1" applyBorder="1" applyAlignment="1" applyProtection="1">
      <alignment horizontal="center" vertical="center" shrinkToFit="1"/>
      <protection locked="0"/>
    </xf>
    <xf numFmtId="14" fontId="108" fillId="8" borderId="3" xfId="10" applyNumberFormat="1" applyFont="1" applyFill="1" applyBorder="1" applyAlignment="1" applyProtection="1">
      <alignment horizontal="center" vertical="center" shrinkToFit="1"/>
      <protection locked="0"/>
    </xf>
    <xf numFmtId="0" fontId="108" fillId="8" borderId="33" xfId="10" applyFont="1" applyFill="1" applyBorder="1" applyAlignment="1" applyProtection="1">
      <alignment horizontal="center" vertical="center" shrinkToFit="1"/>
      <protection locked="0"/>
    </xf>
    <xf numFmtId="0" fontId="107" fillId="8" borderId="31" xfId="10" applyFont="1" applyFill="1" applyBorder="1" applyAlignment="1" applyProtection="1">
      <alignment horizontal="center" vertical="center" shrinkToFit="1"/>
      <protection locked="0"/>
    </xf>
    <xf numFmtId="0" fontId="107" fillId="8" borderId="2" xfId="10" applyFont="1" applyFill="1" applyBorder="1" applyAlignment="1" applyProtection="1">
      <alignment horizontal="center" vertical="center" shrinkToFit="1"/>
      <protection locked="0"/>
    </xf>
    <xf numFmtId="38" fontId="109" fillId="8" borderId="12" xfId="11" applyFont="1" applyFill="1" applyBorder="1" applyAlignment="1" applyProtection="1">
      <alignment horizontal="center" vertical="center" shrinkToFit="1"/>
      <protection locked="0"/>
    </xf>
    <xf numFmtId="38" fontId="109" fillId="8" borderId="7" xfId="11" applyFont="1" applyFill="1" applyBorder="1" applyAlignment="1" applyProtection="1">
      <alignment horizontal="center" vertical="center" shrinkToFit="1"/>
      <protection locked="0"/>
    </xf>
    <xf numFmtId="38" fontId="109" fillId="8" borderId="8" xfId="11" applyFont="1" applyFill="1" applyBorder="1" applyAlignment="1" applyProtection="1">
      <alignment horizontal="center" vertical="center" shrinkToFit="1"/>
      <protection locked="0"/>
    </xf>
    <xf numFmtId="38" fontId="109" fillId="8" borderId="1" xfId="11" applyFont="1" applyFill="1" applyBorder="1" applyAlignment="1" applyProtection="1">
      <alignment horizontal="center" vertical="center" shrinkToFit="1"/>
      <protection locked="0"/>
    </xf>
    <xf numFmtId="38" fontId="109" fillId="8" borderId="2" xfId="11" applyFont="1" applyFill="1" applyBorder="1" applyAlignment="1" applyProtection="1">
      <alignment horizontal="center" vertical="center" shrinkToFit="1"/>
      <protection locked="0"/>
    </xf>
    <xf numFmtId="38" fontId="109" fillId="8" borderId="3" xfId="11" applyFont="1" applyFill="1" applyBorder="1" applyAlignment="1" applyProtection="1">
      <alignment horizontal="center" vertical="center" shrinkToFit="1"/>
      <protection locked="0"/>
    </xf>
    <xf numFmtId="38" fontId="109" fillId="8" borderId="63" xfId="11" applyFont="1" applyFill="1" applyBorder="1" applyAlignment="1" applyProtection="1">
      <alignment horizontal="center" vertical="center" shrinkToFit="1"/>
      <protection locked="0"/>
    </xf>
    <xf numFmtId="0" fontId="50" fillId="8" borderId="31" xfId="10" applyFont="1" applyFill="1" applyBorder="1" applyAlignment="1" applyProtection="1">
      <alignment horizontal="center" vertical="center" shrinkToFit="1"/>
      <protection locked="0"/>
    </xf>
    <xf numFmtId="0" fontId="50" fillId="8" borderId="2" xfId="10" applyFont="1" applyFill="1" applyBorder="1" applyAlignment="1" applyProtection="1">
      <alignment horizontal="center" vertical="center" shrinkToFit="1"/>
      <protection locked="0"/>
    </xf>
    <xf numFmtId="0" fontId="8" fillId="7" borderId="34" xfId="10" applyFont="1" applyFill="1" applyBorder="1" applyAlignment="1" applyProtection="1">
      <alignment horizontal="center" vertical="center" shrinkToFit="1"/>
      <protection hidden="1"/>
    </xf>
    <xf numFmtId="0" fontId="8" fillId="7" borderId="64" xfId="10" applyFont="1" applyFill="1" applyBorder="1" applyAlignment="1" applyProtection="1">
      <alignment horizontal="center" vertical="center" shrinkToFit="1"/>
      <protection hidden="1"/>
    </xf>
    <xf numFmtId="0" fontId="8" fillId="7" borderId="35" xfId="10" applyFont="1" applyFill="1" applyBorder="1" applyAlignment="1" applyProtection="1">
      <alignment horizontal="center" vertical="center" shrinkToFit="1"/>
      <protection hidden="1"/>
    </xf>
    <xf numFmtId="38" fontId="109" fillId="8" borderId="65" xfId="11" applyFont="1" applyFill="1" applyBorder="1" applyAlignment="1" applyProtection="1">
      <alignment horizontal="center" vertical="center" shrinkToFit="1"/>
      <protection locked="0"/>
    </xf>
    <xf numFmtId="38" fontId="109" fillId="8" borderId="64" xfId="11" applyFont="1" applyFill="1" applyBorder="1" applyAlignment="1" applyProtection="1">
      <alignment horizontal="center" vertical="center" shrinkToFit="1"/>
      <protection locked="0"/>
    </xf>
    <xf numFmtId="38" fontId="109" fillId="8" borderId="35" xfId="11" applyFont="1" applyFill="1" applyBorder="1" applyAlignment="1" applyProtection="1">
      <alignment horizontal="center" vertical="center" shrinkToFit="1"/>
      <protection locked="0"/>
    </xf>
    <xf numFmtId="38" fontId="109" fillId="8" borderId="36" xfId="11" applyFont="1" applyFill="1" applyBorder="1" applyAlignment="1" applyProtection="1">
      <alignment horizontal="center" vertical="center" shrinkToFit="1"/>
      <protection locked="0"/>
    </xf>
    <xf numFmtId="0" fontId="51" fillId="7" borderId="37" xfId="10" applyFont="1" applyFill="1" applyBorder="1" applyAlignment="1" applyProtection="1">
      <alignment horizontal="center" vertical="center" wrapText="1" shrinkToFit="1"/>
      <protection hidden="1"/>
    </xf>
    <xf numFmtId="0" fontId="51" fillId="7" borderId="66" xfId="10" applyFont="1" applyFill="1" applyBorder="1" applyAlignment="1" applyProtection="1">
      <alignment horizontal="center" vertical="center" wrapText="1" shrinkToFit="1"/>
      <protection hidden="1"/>
    </xf>
    <xf numFmtId="0" fontId="45" fillId="7" borderId="38" xfId="10" applyFont="1" applyFill="1" applyBorder="1" applyAlignment="1" applyProtection="1">
      <alignment horizontal="center" vertical="center" wrapText="1" shrinkToFit="1"/>
      <protection hidden="1"/>
    </xf>
    <xf numFmtId="38" fontId="109" fillId="0" borderId="67" xfId="11" applyFont="1" applyFill="1" applyBorder="1" applyAlignment="1" applyProtection="1">
      <alignment horizontal="center" vertical="center" shrinkToFit="1"/>
      <protection hidden="1"/>
    </xf>
    <xf numFmtId="38" fontId="109" fillId="0" borderId="66" xfId="11" applyFont="1" applyFill="1" applyBorder="1" applyAlignment="1" applyProtection="1">
      <alignment horizontal="center" vertical="center" shrinkToFit="1"/>
      <protection hidden="1"/>
    </xf>
    <xf numFmtId="38" fontId="109" fillId="0" borderId="68" xfId="11" applyFont="1" applyFill="1" applyBorder="1" applyAlignment="1" applyProtection="1">
      <alignment horizontal="center" vertical="center" shrinkToFit="1"/>
      <protection hidden="1"/>
    </xf>
    <xf numFmtId="38" fontId="109" fillId="0" borderId="69" xfId="11" applyFont="1" applyFill="1" applyBorder="1" applyAlignment="1" applyProtection="1">
      <alignment horizontal="center" vertical="center" shrinkToFit="1"/>
      <protection hidden="1"/>
    </xf>
    <xf numFmtId="38" fontId="109" fillId="0" borderId="70" xfId="11" applyFont="1" applyFill="1" applyBorder="1" applyAlignment="1" applyProtection="1">
      <alignment horizontal="center" vertical="center" shrinkToFit="1"/>
      <protection hidden="1"/>
    </xf>
    <xf numFmtId="38" fontId="109" fillId="0" borderId="71" xfId="11" applyFont="1" applyFill="1" applyBorder="1" applyAlignment="1" applyProtection="1">
      <alignment horizontal="center" vertical="center" shrinkToFit="1"/>
      <protection hidden="1"/>
    </xf>
    <xf numFmtId="0" fontId="109" fillId="8" borderId="72" xfId="10" applyFont="1" applyFill="1" applyBorder="1" applyAlignment="1" applyProtection="1">
      <alignment horizontal="center" vertical="center"/>
      <protection locked="0"/>
    </xf>
    <xf numFmtId="0" fontId="109" fillId="8" borderId="73" xfId="10" applyFont="1" applyFill="1" applyBorder="1" applyAlignment="1" applyProtection="1">
      <alignment horizontal="center" vertical="center"/>
      <protection locked="0"/>
    </xf>
    <xf numFmtId="0" fontId="109" fillId="8" borderId="74" xfId="10" applyFont="1" applyFill="1" applyBorder="1" applyAlignment="1" applyProtection="1">
      <alignment horizontal="center" vertical="center"/>
      <protection locked="0"/>
    </xf>
    <xf numFmtId="0" fontId="111" fillId="8" borderId="12" xfId="5" applyFont="1" applyFill="1" applyBorder="1" applyAlignment="1" applyProtection="1">
      <alignment horizontal="center" vertical="center"/>
      <protection locked="0"/>
    </xf>
    <xf numFmtId="0" fontId="111" fillId="8" borderId="7" xfId="5" applyFont="1" applyFill="1" applyBorder="1" applyAlignment="1" applyProtection="1">
      <alignment horizontal="center" vertical="center"/>
      <protection locked="0"/>
    </xf>
    <xf numFmtId="0" fontId="110" fillId="8" borderId="6" xfId="5" applyFont="1" applyFill="1" applyBorder="1" applyAlignment="1" applyProtection="1">
      <alignment horizontal="center" vertical="center"/>
      <protection locked="0"/>
    </xf>
    <xf numFmtId="0" fontId="110" fillId="8" borderId="0" xfId="5" applyFont="1" applyFill="1" applyAlignment="1" applyProtection="1">
      <alignment horizontal="center" vertical="center"/>
      <protection locked="0"/>
    </xf>
    <xf numFmtId="0" fontId="110" fillId="8" borderId="11" xfId="5" applyFont="1" applyFill="1" applyBorder="1" applyAlignment="1" applyProtection="1">
      <alignment horizontal="center" vertical="center"/>
      <protection locked="0"/>
    </xf>
    <xf numFmtId="0" fontId="110" fillId="8" borderId="5" xfId="5" applyFont="1" applyFill="1" applyBorder="1" applyAlignment="1" applyProtection="1">
      <alignment horizontal="center" vertical="center"/>
      <protection locked="0"/>
    </xf>
    <xf numFmtId="0" fontId="36" fillId="8" borderId="1" xfId="5" applyFill="1" applyBorder="1" applyAlignment="1" applyProtection="1">
      <alignment horizontal="center" vertical="center" shrinkToFit="1"/>
      <protection locked="0"/>
    </xf>
    <xf numFmtId="0" fontId="36" fillId="8" borderId="2" xfId="5" applyFill="1" applyBorder="1" applyAlignment="1" applyProtection="1">
      <alignment horizontal="center" vertical="center" shrinkToFit="1"/>
      <protection locked="0"/>
    </xf>
    <xf numFmtId="0" fontId="36" fillId="8" borderId="3" xfId="5" applyFill="1" applyBorder="1" applyAlignment="1" applyProtection="1">
      <alignment horizontal="center" vertical="center" shrinkToFit="1"/>
      <protection locked="0"/>
    </xf>
    <xf numFmtId="0" fontId="36" fillId="8" borderId="1" xfId="5" applyFill="1" applyBorder="1" applyAlignment="1" applyProtection="1">
      <alignment horizontal="center" vertical="center"/>
      <protection locked="0"/>
    </xf>
    <xf numFmtId="0" fontId="36" fillId="8" borderId="2" xfId="5" applyFill="1" applyBorder="1" applyAlignment="1" applyProtection="1">
      <alignment horizontal="center" vertical="center"/>
      <protection locked="0"/>
    </xf>
    <xf numFmtId="0" fontId="110" fillId="8" borderId="1" xfId="5" applyFont="1" applyFill="1" applyBorder="1" applyAlignment="1" applyProtection="1">
      <alignment horizontal="center" vertical="center"/>
      <protection locked="0"/>
    </xf>
    <xf numFmtId="0" fontId="110" fillId="8" borderId="2" xfId="5" applyFont="1" applyFill="1" applyBorder="1" applyAlignment="1" applyProtection="1">
      <alignment horizontal="center" vertical="center"/>
      <protection locked="0"/>
    </xf>
    <xf numFmtId="0" fontId="36" fillId="8" borderId="12" xfId="5" applyFill="1" applyBorder="1" applyAlignment="1" applyProtection="1">
      <alignment horizontal="center" vertical="center"/>
      <protection locked="0"/>
    </xf>
    <xf numFmtId="0" fontId="36" fillId="8" borderId="7" xfId="5" applyFill="1" applyBorder="1" applyAlignment="1" applyProtection="1">
      <alignment horizontal="center" vertical="center"/>
      <protection locked="0"/>
    </xf>
    <xf numFmtId="0" fontId="36" fillId="8" borderId="8" xfId="5" applyFill="1" applyBorder="1" applyAlignment="1" applyProtection="1">
      <alignment horizontal="center" vertical="center"/>
      <protection locked="0"/>
    </xf>
    <xf numFmtId="0" fontId="110" fillId="8" borderId="7" xfId="5" applyFont="1" applyFill="1" applyBorder="1" applyAlignment="1" applyProtection="1">
      <alignment horizontal="center" vertical="center"/>
      <protection locked="0"/>
    </xf>
    <xf numFmtId="0" fontId="110" fillId="8" borderId="8" xfId="5" applyFont="1" applyFill="1" applyBorder="1" applyAlignment="1" applyProtection="1">
      <alignment horizontal="center" vertical="center"/>
      <protection locked="0"/>
    </xf>
    <xf numFmtId="0" fontId="110" fillId="8" borderId="10" xfId="5" applyFont="1" applyFill="1" applyBorder="1" applyAlignment="1" applyProtection="1">
      <alignment horizontal="center" vertical="center"/>
      <protection locked="0"/>
    </xf>
    <xf numFmtId="0" fontId="36" fillId="8" borderId="11" xfId="5" applyFill="1" applyBorder="1" applyAlignment="1" applyProtection="1">
      <alignment horizontal="center" vertical="center"/>
      <protection locked="0"/>
    </xf>
    <xf numFmtId="0" fontId="36" fillId="8" borderId="5" xfId="5" applyFill="1" applyBorder="1" applyAlignment="1" applyProtection="1">
      <alignment horizontal="center" vertical="center"/>
      <protection locked="0"/>
    </xf>
    <xf numFmtId="0" fontId="36" fillId="8" borderId="10" xfId="5" applyFill="1" applyBorder="1" applyAlignment="1" applyProtection="1">
      <alignment horizontal="center" vertical="center"/>
      <protection locked="0"/>
    </xf>
    <xf numFmtId="0" fontId="110" fillId="8" borderId="1" xfId="5" applyFont="1" applyFill="1" applyBorder="1" applyAlignment="1" applyProtection="1">
      <alignment horizontal="center" vertical="center" shrinkToFit="1"/>
      <protection locked="0"/>
    </xf>
    <xf numFmtId="0" fontId="110" fillId="8" borderId="2" xfId="5" applyFont="1" applyFill="1" applyBorder="1" applyAlignment="1" applyProtection="1">
      <alignment horizontal="center" vertical="center" shrinkToFit="1"/>
      <protection locked="0"/>
    </xf>
    <xf numFmtId="0" fontId="110" fillId="8" borderId="3" xfId="5" applyFont="1" applyFill="1" applyBorder="1" applyAlignment="1" applyProtection="1">
      <alignment horizontal="center" vertical="center" shrinkToFit="1"/>
      <protection locked="0"/>
    </xf>
    <xf numFmtId="0" fontId="111" fillId="8" borderId="1" xfId="5" applyFont="1" applyFill="1" applyBorder="1" applyAlignment="1" applyProtection="1">
      <alignment horizontal="left" vertical="center"/>
      <protection locked="0"/>
    </xf>
    <xf numFmtId="0" fontId="111" fillId="8" borderId="2" xfId="5" applyFont="1" applyFill="1" applyBorder="1" applyAlignment="1" applyProtection="1">
      <alignment horizontal="left" vertical="center"/>
      <protection locked="0"/>
    </xf>
    <xf numFmtId="0" fontId="111" fillId="8" borderId="3" xfId="5" applyFont="1" applyFill="1" applyBorder="1" applyAlignment="1" applyProtection="1">
      <alignment horizontal="left" vertical="center"/>
      <protection locked="0"/>
    </xf>
    <xf numFmtId="0" fontId="111" fillId="8" borderId="1" xfId="5" applyFont="1" applyFill="1" applyBorder="1" applyAlignment="1" applyProtection="1">
      <alignment horizontal="left" vertical="center"/>
      <protection locked="0" hidden="1"/>
    </xf>
    <xf numFmtId="0" fontId="110" fillId="8" borderId="2" xfId="5" applyFont="1" applyFill="1" applyBorder="1" applyAlignment="1" applyProtection="1">
      <alignment horizontal="left" vertical="center"/>
      <protection locked="0" hidden="1"/>
    </xf>
    <xf numFmtId="0" fontId="110" fillId="8" borderId="3" xfId="5" applyFont="1" applyFill="1" applyBorder="1" applyAlignment="1" applyProtection="1">
      <alignment horizontal="left" vertical="center"/>
      <protection locked="0" hidden="1"/>
    </xf>
    <xf numFmtId="0" fontId="118" fillId="0" borderId="0" xfId="5" applyFont="1" applyAlignment="1" applyProtection="1">
      <alignment horizontal="center" vertical="center"/>
      <protection hidden="1"/>
    </xf>
    <xf numFmtId="0" fontId="36" fillId="0" borderId="0" xfId="5" applyAlignment="1" applyProtection="1">
      <alignment horizontal="center" vertical="center"/>
      <protection hidden="1"/>
    </xf>
    <xf numFmtId="0" fontId="79" fillId="7" borderId="1" xfId="5" applyFont="1" applyFill="1" applyBorder="1" applyAlignment="1" applyProtection="1">
      <alignment horizontal="center" vertical="center" wrapText="1"/>
      <protection hidden="1"/>
    </xf>
    <xf numFmtId="0" fontId="79" fillId="7" borderId="2" xfId="5" applyFont="1" applyFill="1" applyBorder="1" applyAlignment="1" applyProtection="1">
      <alignment horizontal="center" vertical="center" wrapText="1"/>
      <protection hidden="1"/>
    </xf>
    <xf numFmtId="0" fontId="79" fillId="7" borderId="3" xfId="5" applyFont="1" applyFill="1" applyBorder="1" applyAlignment="1" applyProtection="1">
      <alignment horizontal="center" vertical="center" wrapText="1"/>
      <protection hidden="1"/>
    </xf>
    <xf numFmtId="0" fontId="78" fillId="7" borderId="1" xfId="5" applyFont="1" applyFill="1" applyBorder="1" applyAlignment="1" applyProtection="1">
      <alignment horizontal="center" vertical="center"/>
      <protection hidden="1"/>
    </xf>
    <xf numFmtId="0" fontId="78" fillId="7" borderId="2" xfId="5" applyFont="1" applyFill="1" applyBorder="1" applyAlignment="1" applyProtection="1">
      <alignment horizontal="center" vertical="center"/>
      <protection hidden="1"/>
    </xf>
    <xf numFmtId="0" fontId="78" fillId="7" borderId="3" xfId="5" applyFont="1" applyFill="1" applyBorder="1" applyAlignment="1" applyProtection="1">
      <alignment horizontal="center" vertical="center"/>
      <protection hidden="1"/>
    </xf>
    <xf numFmtId="0" fontId="78" fillId="7" borderId="1" xfId="5" applyFont="1" applyFill="1" applyBorder="1" applyAlignment="1" applyProtection="1">
      <alignment horizontal="center" vertical="center" wrapText="1"/>
      <protection hidden="1"/>
    </xf>
    <xf numFmtId="0" fontId="36" fillId="7" borderId="1" xfId="5" applyFill="1" applyBorder="1" applyAlignment="1" applyProtection="1">
      <alignment horizontal="center" vertical="center" shrinkToFit="1"/>
      <protection hidden="1"/>
    </xf>
    <xf numFmtId="0" fontId="36" fillId="7" borderId="2" xfId="5" applyFill="1" applyBorder="1" applyAlignment="1" applyProtection="1">
      <alignment horizontal="center" vertical="center" shrinkToFit="1"/>
      <protection hidden="1"/>
    </xf>
    <xf numFmtId="0" fontId="36" fillId="7" borderId="3" xfId="5" applyFill="1" applyBorder="1" applyAlignment="1" applyProtection="1">
      <alignment horizontal="center" vertical="center" shrinkToFit="1"/>
      <protection hidden="1"/>
    </xf>
    <xf numFmtId="0" fontId="78" fillId="7" borderId="1" xfId="5" applyFont="1" applyFill="1" applyBorder="1" applyAlignment="1" applyProtection="1">
      <alignment horizontal="center" vertical="center" shrinkToFit="1"/>
      <protection hidden="1"/>
    </xf>
    <xf numFmtId="0" fontId="78" fillId="7" borderId="2" xfId="5" applyFont="1" applyFill="1" applyBorder="1" applyAlignment="1" applyProtection="1">
      <alignment horizontal="center" vertical="center" shrinkToFit="1"/>
      <protection hidden="1"/>
    </xf>
    <xf numFmtId="0" fontId="78" fillId="7" borderId="3" xfId="5" applyFont="1" applyFill="1" applyBorder="1" applyAlignment="1" applyProtection="1">
      <alignment horizontal="center" vertical="center" shrinkToFit="1"/>
      <protection hidden="1"/>
    </xf>
    <xf numFmtId="0" fontId="36" fillId="8" borderId="80" xfId="5" applyFill="1" applyBorder="1" applyAlignment="1" applyProtection="1">
      <alignment horizontal="center" vertical="center"/>
      <protection locked="0"/>
    </xf>
    <xf numFmtId="0" fontId="36" fillId="8" borderId="81" xfId="5" applyFill="1" applyBorder="1" applyAlignment="1" applyProtection="1">
      <alignment horizontal="center" vertical="center"/>
      <protection locked="0"/>
    </xf>
    <xf numFmtId="0" fontId="36" fillId="8" borderId="82" xfId="5" applyFill="1" applyBorder="1" applyAlignment="1" applyProtection="1">
      <alignment horizontal="center" vertical="center"/>
      <protection locked="0"/>
    </xf>
    <xf numFmtId="0" fontId="36" fillId="8" borderId="3" xfId="5" applyFill="1" applyBorder="1" applyAlignment="1" applyProtection="1">
      <alignment horizontal="center" vertical="center"/>
      <protection locked="0"/>
    </xf>
    <xf numFmtId="0" fontId="110" fillId="8" borderId="12" xfId="5" applyFont="1" applyFill="1" applyBorder="1" applyAlignment="1" applyProtection="1">
      <alignment horizontal="left" vertical="center"/>
      <protection locked="0"/>
    </xf>
    <xf numFmtId="0" fontId="110" fillId="8" borderId="7" xfId="5" applyFont="1" applyFill="1" applyBorder="1" applyAlignment="1" applyProtection="1">
      <alignment horizontal="left" vertical="center"/>
      <protection locked="0"/>
    </xf>
    <xf numFmtId="0" fontId="110" fillId="8" borderId="8" xfId="5" applyFont="1" applyFill="1" applyBorder="1" applyAlignment="1" applyProtection="1">
      <alignment horizontal="left" vertical="center"/>
      <protection locked="0"/>
    </xf>
    <xf numFmtId="0" fontId="110" fillId="8" borderId="11" xfId="5" applyFont="1" applyFill="1" applyBorder="1" applyAlignment="1" applyProtection="1">
      <alignment horizontal="left" vertical="center"/>
      <protection locked="0"/>
    </xf>
    <xf numFmtId="0" fontId="110" fillId="8" borderId="5" xfId="5" applyFont="1" applyFill="1" applyBorder="1" applyAlignment="1" applyProtection="1">
      <alignment horizontal="left" vertical="center"/>
      <protection locked="0"/>
    </xf>
    <xf numFmtId="0" fontId="110" fillId="8" borderId="10" xfId="5" applyFont="1" applyFill="1" applyBorder="1" applyAlignment="1" applyProtection="1">
      <alignment horizontal="left" vertical="center"/>
      <protection locked="0"/>
    </xf>
    <xf numFmtId="0" fontId="65" fillId="7" borderId="4" xfId="7" applyFont="1" applyFill="1" applyBorder="1" applyAlignment="1" applyProtection="1">
      <alignment horizontal="left" vertical="center" wrapText="1"/>
      <protection hidden="1"/>
    </xf>
    <xf numFmtId="0" fontId="65" fillId="7" borderId="4" xfId="7" applyFont="1" applyFill="1" applyBorder="1" applyAlignment="1" applyProtection="1">
      <alignment vertical="center" wrapText="1"/>
      <protection hidden="1"/>
    </xf>
    <xf numFmtId="0" fontId="65" fillId="7" borderId="4" xfId="7" applyFont="1" applyFill="1" applyBorder="1" applyAlignment="1" applyProtection="1">
      <alignment vertical="center" wrapText="1" shrinkToFit="1"/>
      <protection hidden="1"/>
    </xf>
    <xf numFmtId="0" fontId="65" fillId="7" borderId="14" xfId="7" applyFont="1" applyFill="1" applyBorder="1" applyAlignment="1" applyProtection="1">
      <alignment horizontal="left" vertical="center" wrapText="1"/>
      <protection hidden="1"/>
    </xf>
    <xf numFmtId="0" fontId="65" fillId="7" borderId="15" xfId="7" applyFont="1" applyFill="1" applyBorder="1" applyAlignment="1" applyProtection="1">
      <alignment horizontal="left" vertical="center" wrapText="1"/>
      <protection hidden="1"/>
    </xf>
    <xf numFmtId="181" fontId="65" fillId="7" borderId="1" xfId="12" applyNumberFormat="1" applyFont="1" applyFill="1" applyBorder="1" applyAlignment="1" applyProtection="1">
      <alignment horizontal="center" vertical="center" wrapText="1" shrinkToFit="1"/>
      <protection hidden="1"/>
    </xf>
    <xf numFmtId="181" fontId="65" fillId="7" borderId="3" xfId="12" applyNumberFormat="1" applyFont="1" applyFill="1" applyBorder="1" applyAlignment="1" applyProtection="1">
      <alignment horizontal="center" vertical="center" shrinkToFit="1"/>
      <protection hidden="1"/>
    </xf>
    <xf numFmtId="0" fontId="71" fillId="10" borderId="1" xfId="12" applyFont="1" applyFill="1" applyBorder="1" applyAlignment="1" applyProtection="1">
      <alignment horizontal="center" vertical="center"/>
      <protection hidden="1"/>
    </xf>
    <xf numFmtId="0" fontId="71" fillId="10" borderId="2" xfId="12" applyFont="1" applyFill="1" applyBorder="1" applyAlignment="1" applyProtection="1">
      <alignment horizontal="center" vertical="center"/>
      <protection hidden="1"/>
    </xf>
    <xf numFmtId="0" fontId="71" fillId="10" borderId="3" xfId="12" applyFont="1" applyFill="1" applyBorder="1" applyAlignment="1" applyProtection="1">
      <alignment horizontal="center" vertical="center"/>
      <protection hidden="1"/>
    </xf>
    <xf numFmtId="0" fontId="62" fillId="7" borderId="4" xfId="7" applyFont="1" applyFill="1" applyBorder="1" applyAlignment="1" applyProtection="1">
      <alignment horizontal="center" vertical="center" wrapText="1"/>
      <protection hidden="1"/>
    </xf>
    <xf numFmtId="0" fontId="65" fillId="7" borderId="1" xfId="7" applyFont="1" applyFill="1" applyBorder="1" applyAlignment="1" applyProtection="1">
      <alignment horizontal="left" vertical="center" wrapText="1"/>
      <protection hidden="1"/>
    </xf>
    <xf numFmtId="0" fontId="65" fillId="7" borderId="3" xfId="7" applyFont="1" applyFill="1" applyBorder="1" applyAlignment="1" applyProtection="1">
      <alignment horizontal="left" vertical="center" wrapText="1"/>
      <protection hidden="1"/>
    </xf>
    <xf numFmtId="0" fontId="82" fillId="7" borderId="14" xfId="7" applyFont="1" applyFill="1" applyBorder="1" applyAlignment="1" applyProtection="1">
      <alignment horizontal="left" vertical="center" wrapText="1"/>
      <protection hidden="1"/>
    </xf>
    <xf numFmtId="0" fontId="82" fillId="7" borderId="13" xfId="7" applyFont="1" applyFill="1" applyBorder="1" applyAlignment="1" applyProtection="1">
      <alignment horizontal="left" vertical="center" wrapText="1"/>
      <protection hidden="1"/>
    </xf>
    <xf numFmtId="0" fontId="82" fillId="7" borderId="15" xfId="7" applyFont="1" applyFill="1" applyBorder="1" applyAlignment="1" applyProtection="1">
      <alignment horizontal="left" vertical="center" wrapText="1"/>
      <protection hidden="1"/>
    </xf>
    <xf numFmtId="0" fontId="65" fillId="7" borderId="1" xfId="7" applyFont="1" applyFill="1" applyBorder="1" applyAlignment="1" applyProtection="1">
      <alignment vertical="center" shrinkToFit="1"/>
      <protection hidden="1"/>
    </xf>
    <xf numFmtId="0" fontId="65" fillId="7" borderId="3" xfId="7" applyFont="1" applyFill="1" applyBorder="1" applyAlignment="1" applyProtection="1">
      <alignment vertical="center" shrinkToFit="1"/>
      <protection hidden="1"/>
    </xf>
    <xf numFmtId="0" fontId="65" fillId="7" borderId="1" xfId="7" applyFont="1" applyFill="1" applyBorder="1" applyAlignment="1" applyProtection="1">
      <alignment vertical="center" wrapText="1"/>
      <protection hidden="1"/>
    </xf>
    <xf numFmtId="0" fontId="65" fillId="7" borderId="3" xfId="7" applyFont="1" applyFill="1" applyBorder="1" applyAlignment="1" applyProtection="1">
      <alignment vertical="center" wrapText="1"/>
      <protection hidden="1"/>
    </xf>
    <xf numFmtId="181" fontId="65" fillId="7" borderId="3" xfId="12" applyNumberFormat="1" applyFont="1" applyFill="1" applyBorder="1" applyAlignment="1" applyProtection="1">
      <alignment horizontal="center" vertical="center" wrapText="1" shrinkToFit="1"/>
      <protection hidden="1"/>
    </xf>
    <xf numFmtId="0" fontId="62" fillId="7" borderId="4" xfId="7" applyFont="1" applyFill="1" applyBorder="1" applyAlignment="1" applyProtection="1">
      <alignment vertical="center" wrapText="1"/>
      <protection hidden="1"/>
    </xf>
    <xf numFmtId="0" fontId="62" fillId="7" borderId="1" xfId="7" applyFont="1" applyFill="1" applyBorder="1" applyAlignment="1" applyProtection="1">
      <alignment horizontal="left" vertical="center" wrapText="1"/>
      <protection hidden="1"/>
    </xf>
    <xf numFmtId="0" fontId="62" fillId="7" borderId="3" xfId="7" applyFont="1" applyFill="1" applyBorder="1" applyAlignment="1" applyProtection="1">
      <alignment horizontal="left" vertical="center" wrapText="1"/>
      <protection hidden="1"/>
    </xf>
    <xf numFmtId="0" fontId="83" fillId="7" borderId="4" xfId="7" applyFont="1" applyFill="1" applyBorder="1" applyAlignment="1" applyProtection="1">
      <alignment vertical="center" wrapText="1"/>
      <protection hidden="1"/>
    </xf>
    <xf numFmtId="0" fontId="62" fillId="7" borderId="1" xfId="7" applyFont="1" applyFill="1" applyBorder="1" applyAlignment="1" applyProtection="1">
      <alignment vertical="center" wrapText="1"/>
      <protection hidden="1"/>
    </xf>
    <xf numFmtId="0" fontId="62" fillId="7" borderId="3" xfId="7" applyFont="1" applyFill="1" applyBorder="1" applyAlignment="1" applyProtection="1">
      <alignment vertical="center" wrapText="1"/>
      <protection hidden="1"/>
    </xf>
    <xf numFmtId="0" fontId="62" fillId="7" borderId="4" xfId="7" applyFont="1" applyFill="1" applyBorder="1" applyAlignment="1" applyProtection="1">
      <alignment vertical="center" shrinkToFit="1"/>
      <protection hidden="1"/>
    </xf>
    <xf numFmtId="176" fontId="24" fillId="8" borderId="0" xfId="0" applyNumberFormat="1" applyFont="1" applyFill="1" applyAlignment="1" applyProtection="1">
      <alignment horizontal="right" vertical="center"/>
      <protection locked="0"/>
    </xf>
    <xf numFmtId="179" fontId="92" fillId="7" borderId="12" xfId="0" applyNumberFormat="1" applyFont="1" applyFill="1" applyBorder="1" applyAlignment="1" applyProtection="1">
      <alignment horizontal="left" vertical="center" shrinkToFit="1"/>
      <protection hidden="1"/>
    </xf>
    <xf numFmtId="179" fontId="92" fillId="7" borderId="7" xfId="0" applyNumberFormat="1" applyFont="1" applyFill="1" applyBorder="1" applyAlignment="1" applyProtection="1">
      <alignment horizontal="left" vertical="center" shrinkToFit="1"/>
      <protection hidden="1"/>
    </xf>
    <xf numFmtId="179" fontId="92" fillId="7" borderId="8" xfId="0" applyNumberFormat="1" applyFont="1" applyFill="1" applyBorder="1" applyAlignment="1" applyProtection="1">
      <alignment horizontal="left" vertical="center" shrinkToFit="1"/>
      <protection hidden="1"/>
    </xf>
    <xf numFmtId="0" fontId="25" fillId="7" borderId="11" xfId="0" applyFont="1" applyFill="1" applyBorder="1" applyAlignment="1" applyProtection="1">
      <alignment horizontal="center" vertical="center"/>
      <protection hidden="1"/>
    </xf>
    <xf numFmtId="0" fontId="25" fillId="7" borderId="5"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58" fontId="92" fillId="7" borderId="0" xfId="4" applyNumberFormat="1" applyFont="1" applyFill="1" applyAlignment="1" applyProtection="1">
      <alignment horizontal="distributed" vertical="center"/>
      <protection hidden="1"/>
    </xf>
    <xf numFmtId="0" fontId="25" fillId="7" borderId="1" xfId="0" applyFont="1" applyFill="1" applyBorder="1" applyAlignment="1" applyProtection="1">
      <alignment horizontal="center" vertical="center"/>
      <protection hidden="1"/>
    </xf>
    <xf numFmtId="0" fontId="25" fillId="7" borderId="2" xfId="0" applyFont="1" applyFill="1" applyBorder="1" applyAlignment="1" applyProtection="1">
      <alignment horizontal="center" vertical="center"/>
      <protection hidden="1"/>
    </xf>
    <xf numFmtId="0" fontId="25" fillId="7" borderId="3" xfId="0" applyFont="1" applyFill="1" applyBorder="1" applyAlignment="1" applyProtection="1">
      <alignment horizontal="center" vertical="center"/>
      <protection hidden="1"/>
    </xf>
    <xf numFmtId="0" fontId="92" fillId="7" borderId="0" xfId="0" applyFont="1" applyFill="1" applyAlignment="1" applyProtection="1">
      <alignment horizontal="left" vertical="top" wrapText="1"/>
      <protection hidden="1"/>
    </xf>
    <xf numFmtId="0" fontId="25" fillId="7" borderId="12"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7" borderId="8" xfId="0" applyFont="1" applyFill="1" applyBorder="1" applyAlignment="1" applyProtection="1">
      <alignment horizontal="center" vertical="center"/>
      <protection hidden="1"/>
    </xf>
    <xf numFmtId="179" fontId="99" fillId="7" borderId="11" xfId="0" applyNumberFormat="1" applyFont="1" applyFill="1" applyBorder="1" applyAlignment="1" applyProtection="1">
      <alignment horizontal="left" vertical="center"/>
      <protection hidden="1"/>
    </xf>
    <xf numFmtId="179" fontId="99" fillId="7" borderId="5" xfId="0" applyNumberFormat="1" applyFont="1" applyFill="1" applyBorder="1" applyAlignment="1" applyProtection="1">
      <alignment horizontal="left" vertical="center"/>
      <protection hidden="1"/>
    </xf>
    <xf numFmtId="179" fontId="99" fillId="7" borderId="10" xfId="0" applyNumberFormat="1" applyFont="1" applyFill="1" applyBorder="1" applyAlignment="1" applyProtection="1">
      <alignment horizontal="left" vertical="center"/>
      <protection hidden="1"/>
    </xf>
    <xf numFmtId="0" fontId="92" fillId="8" borderId="1" xfId="0" applyFont="1" applyFill="1" applyBorder="1" applyAlignment="1" applyProtection="1">
      <alignment horizontal="left" vertical="center" wrapText="1"/>
      <protection locked="0"/>
    </xf>
    <xf numFmtId="0" fontId="92" fillId="8" borderId="2" xfId="0" applyFont="1" applyFill="1" applyBorder="1" applyAlignment="1" applyProtection="1">
      <alignment horizontal="left" vertical="center" wrapText="1"/>
      <protection locked="0"/>
    </xf>
    <xf numFmtId="0" fontId="92" fillId="8" borderId="3" xfId="0" applyFont="1" applyFill="1" applyBorder="1" applyAlignment="1" applyProtection="1">
      <alignment horizontal="left" vertical="center" wrapText="1"/>
      <protection locked="0"/>
    </xf>
    <xf numFmtId="58" fontId="92" fillId="7" borderId="1" xfId="0" applyNumberFormat="1" applyFont="1" applyFill="1" applyBorder="1" applyAlignment="1" applyProtection="1">
      <alignment horizontal="left" vertical="center"/>
      <protection hidden="1"/>
    </xf>
    <xf numFmtId="58" fontId="92" fillId="7" borderId="2" xfId="0" applyNumberFormat="1" applyFont="1" applyFill="1" applyBorder="1" applyAlignment="1" applyProtection="1">
      <alignment horizontal="left" vertical="center"/>
      <protection hidden="1"/>
    </xf>
    <xf numFmtId="58" fontId="92" fillId="7" borderId="3" xfId="0" applyNumberFormat="1" applyFont="1" applyFill="1" applyBorder="1" applyAlignment="1" applyProtection="1">
      <alignment horizontal="left" vertical="center"/>
      <protection hidden="1"/>
    </xf>
    <xf numFmtId="58" fontId="25"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left"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179" fontId="25" fillId="7" borderId="12" xfId="0" applyNumberFormat="1" applyFont="1" applyFill="1" applyBorder="1" applyAlignment="1" applyProtection="1">
      <alignment horizontal="left" vertical="center" shrinkToFit="1"/>
      <protection hidden="1"/>
    </xf>
    <xf numFmtId="179" fontId="25" fillId="7" borderId="7" xfId="0" applyNumberFormat="1" applyFont="1" applyFill="1" applyBorder="1" applyAlignment="1" applyProtection="1">
      <alignment horizontal="left" vertical="center" shrinkToFit="1"/>
      <protection hidden="1"/>
    </xf>
    <xf numFmtId="179" fontId="25" fillId="7" borderId="8" xfId="0" applyNumberFormat="1" applyFont="1" applyFill="1" applyBorder="1" applyAlignment="1" applyProtection="1">
      <alignment horizontal="left" vertical="center" shrinkToFit="1"/>
      <protection hidden="1"/>
    </xf>
    <xf numFmtId="179" fontId="26" fillId="7" borderId="11" xfId="0" applyNumberFormat="1" applyFont="1" applyFill="1" applyBorder="1" applyAlignment="1" applyProtection="1">
      <alignment horizontal="left" vertical="center"/>
      <protection hidden="1"/>
    </xf>
    <xf numFmtId="179" fontId="26" fillId="7" borderId="5" xfId="0" applyNumberFormat="1" applyFont="1" applyFill="1" applyBorder="1" applyAlignment="1" applyProtection="1">
      <alignment horizontal="left" vertical="center"/>
      <protection hidden="1"/>
    </xf>
    <xf numFmtId="179" fontId="26" fillId="7" borderId="10" xfId="0" applyNumberFormat="1" applyFont="1" applyFill="1" applyBorder="1" applyAlignment="1" applyProtection="1">
      <alignment horizontal="left" vertical="center"/>
      <protection hidden="1"/>
    </xf>
    <xf numFmtId="179" fontId="25" fillId="7" borderId="0" xfId="0" applyNumberFormat="1" applyFont="1" applyFill="1" applyAlignment="1" applyProtection="1">
      <alignment horizontal="left" vertical="center" shrinkToFit="1"/>
      <protection hidden="1"/>
    </xf>
    <xf numFmtId="179" fontId="25" fillId="7" borderId="0" xfId="0" applyNumberFormat="1" applyFont="1" applyFill="1" applyAlignment="1" applyProtection="1">
      <alignment horizontal="left" vertical="center"/>
      <protection hidden="1"/>
    </xf>
    <xf numFmtId="0" fontId="26" fillId="8" borderId="1" xfId="0" applyFont="1" applyFill="1" applyBorder="1" applyAlignment="1" applyProtection="1">
      <alignment horizontal="center" vertical="center"/>
      <protection locked="0"/>
    </xf>
    <xf numFmtId="0" fontId="26" fillId="8" borderId="2"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31" fillId="7" borderId="12" xfId="0" applyFont="1" applyFill="1" applyBorder="1" applyAlignment="1" applyProtection="1">
      <alignment horizontal="center" vertical="center" textRotation="255"/>
      <protection hidden="1"/>
    </xf>
    <xf numFmtId="0" fontId="31" fillId="7" borderId="6" xfId="0" applyFont="1" applyFill="1" applyBorder="1" applyAlignment="1" applyProtection="1">
      <alignment horizontal="center" vertical="center" textRotation="255"/>
      <protection hidden="1"/>
    </xf>
    <xf numFmtId="0" fontId="31" fillId="7" borderId="11" xfId="0" applyFont="1" applyFill="1" applyBorder="1" applyAlignment="1" applyProtection="1">
      <alignment horizontal="center" vertical="center" textRotation="255"/>
      <protection hidden="1"/>
    </xf>
    <xf numFmtId="0" fontId="26" fillId="0" borderId="1" xfId="0" applyFont="1" applyBorder="1" applyAlignment="1" applyProtection="1">
      <alignment horizontal="center" vertical="center"/>
      <protection hidden="1"/>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8" borderId="1"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protection locked="0"/>
    </xf>
    <xf numFmtId="0" fontId="26" fillId="8" borderId="3" xfId="0" applyFont="1" applyFill="1" applyBorder="1" applyAlignment="1" applyProtection="1">
      <alignment horizontal="left" vertical="center"/>
      <protection locked="0"/>
    </xf>
    <xf numFmtId="0" fontId="25" fillId="7" borderId="1" xfId="1" applyFont="1" applyFill="1" applyBorder="1" applyAlignment="1" applyProtection="1">
      <alignment horizontal="center" vertical="center" wrapText="1"/>
      <protection locked="0"/>
    </xf>
    <xf numFmtId="0" fontId="25" fillId="7" borderId="2"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31" fillId="7" borderId="2" xfId="1" applyFont="1" applyFill="1" applyBorder="1" applyAlignment="1" applyProtection="1">
      <alignment horizontal="center" vertical="center" wrapText="1"/>
      <protection hidden="1"/>
    </xf>
    <xf numFmtId="0" fontId="31" fillId="7" borderId="14" xfId="1" applyFont="1" applyFill="1" applyBorder="1" applyAlignment="1" applyProtection="1">
      <alignment horizontal="center" vertical="center" wrapText="1"/>
      <protection hidden="1"/>
    </xf>
    <xf numFmtId="0" fontId="31" fillId="7" borderId="15" xfId="1" applyFont="1" applyFill="1" applyBorder="1" applyAlignment="1" applyProtection="1">
      <alignment horizontal="center" vertical="center" wrapText="1"/>
      <protection hidden="1"/>
    </xf>
    <xf numFmtId="177" fontId="25" fillId="8" borderId="8" xfId="1" applyNumberFormat="1" applyFont="1" applyFill="1" applyBorder="1" applyAlignment="1" applyProtection="1">
      <alignment horizontal="center" vertical="center" wrapText="1"/>
      <protection locked="0"/>
    </xf>
    <xf numFmtId="177" fontId="25" fillId="8" borderId="10" xfId="1" applyNumberFormat="1" applyFont="1" applyFill="1" applyBorder="1" applyAlignment="1" applyProtection="1">
      <alignment horizontal="center" vertical="center" wrapText="1"/>
      <protection locked="0"/>
    </xf>
    <xf numFmtId="176" fontId="25" fillId="8" borderId="2" xfId="1"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left" vertical="center"/>
      <protection hidden="1"/>
    </xf>
    <xf numFmtId="0" fontId="25" fillId="7" borderId="2" xfId="0" applyFont="1" applyFill="1" applyBorder="1" applyAlignment="1" applyProtection="1">
      <alignment horizontal="left" vertical="center"/>
      <protection hidden="1"/>
    </xf>
    <xf numFmtId="0" fontId="25" fillId="7" borderId="3" xfId="0" applyFont="1" applyFill="1" applyBorder="1" applyAlignment="1" applyProtection="1">
      <alignment horizontal="left" vertical="center"/>
      <protection hidden="1"/>
    </xf>
    <xf numFmtId="179" fontId="31" fillId="7" borderId="12" xfId="1" applyNumberFormat="1" applyFont="1" applyFill="1" applyBorder="1" applyAlignment="1" applyProtection="1">
      <alignment horizontal="left" vertical="center" shrinkToFit="1"/>
      <protection hidden="1"/>
    </xf>
    <xf numFmtId="179" fontId="31" fillId="7" borderId="7" xfId="1" applyNumberFormat="1" applyFont="1" applyFill="1" applyBorder="1" applyAlignment="1" applyProtection="1">
      <alignment horizontal="left" vertical="center" shrinkToFit="1"/>
      <protection hidden="1"/>
    </xf>
    <xf numFmtId="179" fontId="31" fillId="7" borderId="8" xfId="1" applyNumberFormat="1" applyFont="1" applyFill="1" applyBorder="1" applyAlignment="1" applyProtection="1">
      <alignment horizontal="left" vertical="center" shrinkToFit="1"/>
      <protection hidden="1"/>
    </xf>
    <xf numFmtId="179" fontId="25" fillId="7" borderId="5" xfId="0" applyNumberFormat="1" applyFont="1" applyFill="1" applyBorder="1" applyAlignment="1" applyProtection="1">
      <alignment horizontal="left" vertical="center"/>
      <protection hidden="1"/>
    </xf>
    <xf numFmtId="179" fontId="25" fillId="7" borderId="10" xfId="0" applyNumberFormat="1" applyFont="1" applyFill="1" applyBorder="1" applyAlignment="1" applyProtection="1">
      <alignment horizontal="left" vertical="center"/>
      <protection hidden="1"/>
    </xf>
    <xf numFmtId="179" fontId="25" fillId="7" borderId="9" xfId="0" applyNumberFormat="1" applyFont="1" applyFill="1" applyBorder="1" applyAlignment="1" applyProtection="1">
      <alignment horizontal="left" vertical="center"/>
      <protection hidden="1"/>
    </xf>
    <xf numFmtId="0" fontId="25" fillId="8" borderId="1" xfId="0" applyFont="1" applyFill="1" applyBorder="1" applyAlignment="1" applyProtection="1">
      <alignment horizontal="left" vertical="center" wrapText="1"/>
      <protection locked="0"/>
    </xf>
    <xf numFmtId="0" fontId="25" fillId="8" borderId="2" xfId="0" applyFont="1" applyFill="1" applyBorder="1" applyAlignment="1" applyProtection="1">
      <alignment horizontal="left" vertical="center" wrapText="1"/>
      <protection locked="0"/>
    </xf>
    <xf numFmtId="0" fontId="25" fillId="8" borderId="3"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protection locked="0"/>
    </xf>
    <xf numFmtId="0" fontId="25" fillId="8"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179" fontId="25" fillId="7" borderId="7" xfId="0" applyNumberFormat="1" applyFont="1" applyFill="1" applyBorder="1" applyAlignment="1" applyProtection="1">
      <alignment horizontal="left" vertical="center"/>
      <protection hidden="1"/>
    </xf>
    <xf numFmtId="179" fontId="25" fillId="7" borderId="8" xfId="0" applyNumberFormat="1" applyFont="1" applyFill="1" applyBorder="1" applyAlignment="1" applyProtection="1">
      <alignment horizontal="left" vertical="center"/>
      <protection hidden="1"/>
    </xf>
    <xf numFmtId="0" fontId="31" fillId="7" borderId="1" xfId="0" applyFont="1" applyFill="1" applyBorder="1" applyAlignment="1" applyProtection="1">
      <alignment horizontal="center" vertical="center"/>
      <protection hidden="1"/>
    </xf>
    <xf numFmtId="0" fontId="31" fillId="7" borderId="2" xfId="0" applyFont="1" applyFill="1" applyBorder="1" applyAlignment="1" applyProtection="1">
      <alignment horizontal="center" vertical="center"/>
      <protection hidden="1"/>
    </xf>
    <xf numFmtId="0" fontId="31" fillId="7" borderId="3"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wrapText="1"/>
      <protection hidden="1"/>
    </xf>
    <xf numFmtId="0" fontId="25" fillId="7" borderId="2" xfId="0" applyFont="1" applyFill="1" applyBorder="1" applyAlignment="1" applyProtection="1">
      <alignment horizontal="center" vertical="center" wrapText="1"/>
      <protection hidden="1"/>
    </xf>
    <xf numFmtId="0" fontId="25" fillId="7" borderId="3" xfId="0" applyFont="1" applyFill="1" applyBorder="1" applyAlignment="1" applyProtection="1">
      <alignment horizontal="center" vertical="center" wrapText="1"/>
      <protection hidden="1"/>
    </xf>
    <xf numFmtId="179" fontId="25" fillId="7" borderId="12" xfId="1" applyNumberFormat="1" applyFont="1" applyFill="1" applyBorder="1" applyAlignment="1" applyProtection="1">
      <alignment horizontal="left" vertical="center" shrinkToFit="1"/>
      <protection hidden="1"/>
    </xf>
    <xf numFmtId="179" fontId="25" fillId="7" borderId="7" xfId="1" applyNumberFormat="1" applyFont="1" applyFill="1" applyBorder="1" applyAlignment="1" applyProtection="1">
      <alignment horizontal="left" vertical="center" shrinkToFit="1"/>
      <protection hidden="1"/>
    </xf>
    <xf numFmtId="179" fontId="25" fillId="7" borderId="8" xfId="1" applyNumberFormat="1" applyFont="1" applyFill="1" applyBorder="1" applyAlignment="1" applyProtection="1">
      <alignment horizontal="left" vertical="center" shrinkToFit="1"/>
      <protection hidden="1"/>
    </xf>
    <xf numFmtId="0" fontId="25" fillId="0" borderId="1"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38" fontId="32" fillId="8" borderId="1" xfId="15" applyFont="1" applyFill="1" applyBorder="1" applyAlignment="1" applyProtection="1">
      <alignment horizontal="center" vertical="center"/>
      <protection locked="0"/>
    </xf>
    <xf numFmtId="38" fontId="32" fillId="8" borderId="2" xfId="15" applyFont="1" applyFill="1" applyBorder="1" applyAlignment="1" applyProtection="1">
      <alignment horizontal="center" vertical="center"/>
      <protection locked="0"/>
    </xf>
    <xf numFmtId="0" fontId="24" fillId="8" borderId="1" xfId="1" applyFont="1" applyFill="1" applyBorder="1" applyAlignment="1" applyProtection="1">
      <alignment horizontal="left" vertical="center"/>
      <protection locked="0"/>
    </xf>
    <xf numFmtId="0" fontId="24" fillId="8" borderId="2" xfId="1" applyFont="1" applyFill="1" applyBorder="1" applyAlignment="1" applyProtection="1">
      <alignment horizontal="left" vertical="center"/>
      <protection locked="0"/>
    </xf>
    <xf numFmtId="0" fontId="24" fillId="8" borderId="3" xfId="1" applyFont="1" applyFill="1" applyBorder="1" applyAlignment="1" applyProtection="1">
      <alignment horizontal="left" vertical="center"/>
      <protection locked="0"/>
    </xf>
    <xf numFmtId="0" fontId="25" fillId="7" borderId="0" xfId="1" applyFont="1" applyFill="1" applyAlignment="1" applyProtection="1">
      <alignment horizontal="left" vertical="center"/>
      <protection hidden="1"/>
    </xf>
    <xf numFmtId="0" fontId="24" fillId="0" borderId="1" xfId="1" applyFont="1" applyBorder="1" applyAlignment="1" applyProtection="1">
      <alignment horizontal="center" vertical="center"/>
      <protection hidden="1"/>
    </xf>
    <xf numFmtId="0" fontId="24" fillId="0" borderId="2" xfId="1" applyFont="1" applyBorder="1" applyAlignment="1" applyProtection="1">
      <alignment horizontal="center" vertical="center"/>
      <protection hidden="1"/>
    </xf>
    <xf numFmtId="0" fontId="24" fillId="7" borderId="12" xfId="1" applyFont="1" applyFill="1" applyBorder="1" applyAlignment="1" applyProtection="1">
      <alignment horizontal="center" vertical="center"/>
      <protection hidden="1"/>
    </xf>
    <xf numFmtId="0" fontId="24" fillId="7" borderId="7" xfId="1" applyFont="1" applyFill="1" applyBorder="1" applyAlignment="1" applyProtection="1">
      <alignment horizontal="center" vertical="center"/>
      <protection hidden="1"/>
    </xf>
    <xf numFmtId="179" fontId="24" fillId="7" borderId="11" xfId="1" applyNumberFormat="1" applyFont="1" applyFill="1" applyBorder="1" applyAlignment="1" applyProtection="1">
      <alignment horizontal="left" vertical="center"/>
      <protection hidden="1"/>
    </xf>
    <xf numFmtId="179" fontId="24" fillId="7" borderId="5" xfId="1" applyNumberFormat="1" applyFont="1" applyFill="1" applyBorder="1" applyAlignment="1" applyProtection="1">
      <alignment horizontal="left" vertical="center"/>
      <protection hidden="1"/>
    </xf>
    <xf numFmtId="179" fontId="24" fillId="7" borderId="10" xfId="1" applyNumberFormat="1" applyFont="1" applyFill="1" applyBorder="1" applyAlignment="1" applyProtection="1">
      <alignment horizontal="left" vertical="center"/>
      <protection hidden="1"/>
    </xf>
    <xf numFmtId="179" fontId="24" fillId="7" borderId="12" xfId="1" applyNumberFormat="1" applyFont="1" applyFill="1" applyBorder="1" applyAlignment="1" applyProtection="1">
      <alignment horizontal="left" vertical="center" shrinkToFit="1"/>
      <protection hidden="1"/>
    </xf>
    <xf numFmtId="179" fontId="24" fillId="7" borderId="7" xfId="1" applyNumberFormat="1" applyFont="1" applyFill="1" applyBorder="1" applyAlignment="1" applyProtection="1">
      <alignment horizontal="left" vertical="center" shrinkToFit="1"/>
      <protection hidden="1"/>
    </xf>
    <xf numFmtId="179" fontId="24" fillId="7" borderId="8" xfId="1" applyNumberFormat="1" applyFont="1" applyFill="1" applyBorder="1" applyAlignment="1" applyProtection="1">
      <alignment horizontal="left" vertical="center" shrinkToFit="1"/>
      <protection hidden="1"/>
    </xf>
    <xf numFmtId="0" fontId="24" fillId="8" borderId="1" xfId="1" applyFont="1" applyFill="1" applyBorder="1" applyAlignment="1" applyProtection="1">
      <alignment horizontal="center" vertical="center" shrinkToFit="1"/>
      <protection locked="0"/>
    </xf>
    <xf numFmtId="0" fontId="24" fillId="8" borderId="2" xfId="1" applyFont="1" applyFill="1" applyBorder="1" applyAlignment="1" applyProtection="1">
      <alignment horizontal="center" vertical="center" shrinkToFit="1"/>
      <protection locked="0"/>
    </xf>
    <xf numFmtId="0" fontId="24" fillId="8" borderId="3" xfId="1" applyFont="1" applyFill="1" applyBorder="1" applyAlignment="1" applyProtection="1">
      <alignment horizontal="center" vertical="center" shrinkToFit="1"/>
      <protection locked="0"/>
    </xf>
    <xf numFmtId="0" fontId="24" fillId="7" borderId="11" xfId="1" applyFont="1" applyFill="1" applyBorder="1" applyAlignment="1" applyProtection="1">
      <alignment horizontal="center" vertical="center"/>
      <protection hidden="1"/>
    </xf>
    <xf numFmtId="0" fontId="24" fillId="7" borderId="5" xfId="1" applyFont="1" applyFill="1" applyBorder="1" applyAlignment="1" applyProtection="1">
      <alignment horizontal="center" vertical="center"/>
      <protection hidden="1"/>
    </xf>
    <xf numFmtId="178" fontId="26" fillId="8" borderId="2" xfId="1"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25" fillId="0" borderId="1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6" xfId="0" applyFont="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8" borderId="12"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5" fillId="8" borderId="0" xfId="0" applyFont="1" applyFill="1" applyAlignment="1" applyProtection="1">
      <alignment horizontal="center" vertical="center"/>
      <protection locked="0"/>
    </xf>
    <xf numFmtId="0" fontId="27" fillId="0" borderId="2" xfId="0" applyFont="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25" fillId="0" borderId="12" xfId="0" applyFont="1" applyBorder="1" applyAlignment="1" applyProtection="1">
      <alignment horizontal="center" vertical="center" textRotation="255"/>
      <protection hidden="1"/>
    </xf>
    <xf numFmtId="0" fontId="25" fillId="0" borderId="8" xfId="0" applyFont="1" applyBorder="1" applyAlignment="1" applyProtection="1">
      <alignment horizontal="center" vertical="center" textRotation="255"/>
      <protection hidden="1"/>
    </xf>
    <xf numFmtId="0" fontId="25" fillId="0" borderId="6" xfId="0" applyFont="1" applyBorder="1" applyAlignment="1" applyProtection="1">
      <alignment horizontal="center" vertical="center" textRotation="255"/>
      <protection hidden="1"/>
    </xf>
    <xf numFmtId="0" fontId="25" fillId="0" borderId="9" xfId="0" applyFont="1" applyBorder="1" applyAlignment="1" applyProtection="1">
      <alignment horizontal="center" vertical="center" textRotation="255"/>
      <protection hidden="1"/>
    </xf>
    <xf numFmtId="0" fontId="25" fillId="0" borderId="11" xfId="0" applyFont="1" applyBorder="1" applyAlignment="1" applyProtection="1">
      <alignment horizontal="center" vertical="center" textRotation="255"/>
      <protection hidden="1"/>
    </xf>
    <xf numFmtId="0" fontId="25" fillId="0" borderId="10" xfId="0" applyFont="1" applyBorder="1" applyAlignment="1" applyProtection="1">
      <alignment horizontal="center" vertical="center" textRotation="255"/>
      <protection hidden="1"/>
    </xf>
    <xf numFmtId="0" fontId="25" fillId="0" borderId="12" xfId="0" applyFont="1" applyBorder="1" applyAlignment="1" applyProtection="1">
      <alignment horizontal="center" vertical="center"/>
      <protection hidden="1"/>
    </xf>
    <xf numFmtId="0" fontId="25" fillId="8" borderId="83" xfId="0" applyFont="1" applyFill="1" applyBorder="1" applyAlignment="1" applyProtection="1">
      <alignment horizontal="left" vertical="center"/>
      <protection locked="0"/>
    </xf>
    <xf numFmtId="0" fontId="25" fillId="8" borderId="84" xfId="0" applyFont="1" applyFill="1" applyBorder="1" applyAlignment="1" applyProtection="1">
      <alignment horizontal="left" vertical="center"/>
      <protection locked="0"/>
    </xf>
    <xf numFmtId="0" fontId="25" fillId="8" borderId="85"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2" xfId="0" applyFont="1" applyFill="1" applyBorder="1" applyAlignment="1" applyProtection="1">
      <alignment horizontal="left" vertical="center"/>
      <protection locked="0"/>
    </xf>
    <xf numFmtId="0" fontId="25" fillId="8" borderId="3" xfId="0" applyFont="1" applyFill="1" applyBorder="1" applyAlignment="1" applyProtection="1">
      <alignment horizontal="left" vertical="center"/>
      <protection locked="0"/>
    </xf>
    <xf numFmtId="0" fontId="26" fillId="8" borderId="1" xfId="0" applyFont="1" applyFill="1" applyBorder="1" applyAlignment="1" applyProtection="1">
      <alignment horizontal="left" vertical="center" shrinkToFit="1"/>
      <protection locked="0"/>
    </xf>
    <xf numFmtId="0" fontId="26" fillId="8" borderId="2" xfId="0" applyFont="1" applyFill="1" applyBorder="1" applyAlignment="1" applyProtection="1">
      <alignment horizontal="left" vertical="center" shrinkToFit="1"/>
      <protection locked="0"/>
    </xf>
    <xf numFmtId="0" fontId="26" fillId="8" borderId="3" xfId="0" applyFont="1" applyFill="1" applyBorder="1" applyAlignment="1" applyProtection="1">
      <alignment horizontal="left" vertical="center" shrinkToFit="1"/>
      <protection locked="0"/>
    </xf>
    <xf numFmtId="0" fontId="26" fillId="8" borderId="16" xfId="0" applyFont="1" applyFill="1" applyBorder="1" applyAlignment="1" applyProtection="1">
      <alignment horizontal="left" vertical="center" shrinkToFit="1"/>
      <protection locked="0"/>
    </xf>
    <xf numFmtId="0" fontId="26" fillId="8" borderId="17" xfId="0" applyFont="1" applyFill="1" applyBorder="1" applyAlignment="1" applyProtection="1">
      <alignment horizontal="left" vertical="center" shrinkToFit="1"/>
      <protection locked="0"/>
    </xf>
    <xf numFmtId="0" fontId="26" fillId="8" borderId="18" xfId="0" applyFont="1" applyFill="1" applyBorder="1" applyAlignment="1" applyProtection="1">
      <alignment horizontal="left" vertical="center" shrinkToFit="1"/>
      <protection locked="0"/>
    </xf>
    <xf numFmtId="0" fontId="31" fillId="7" borderId="7" xfId="0" applyFont="1" applyFill="1" applyBorder="1" applyAlignment="1" applyProtection="1">
      <alignment horizontal="left" vertical="top" wrapText="1"/>
      <protection hidden="1"/>
    </xf>
    <xf numFmtId="0" fontId="25" fillId="7" borderId="6" xfId="0" applyFont="1" applyFill="1" applyBorder="1" applyAlignment="1" applyProtection="1">
      <alignment horizontal="center" vertical="center"/>
      <protection hidden="1"/>
    </xf>
    <xf numFmtId="0" fontId="25" fillId="7" borderId="0" xfId="0" applyFont="1" applyFill="1" applyAlignment="1" applyProtection="1">
      <alignment horizontal="center" vertical="center"/>
      <protection hidden="1"/>
    </xf>
    <xf numFmtId="0" fontId="25" fillId="7" borderId="9" xfId="0" applyFont="1" applyFill="1" applyBorder="1" applyAlignment="1" applyProtection="1">
      <alignment horizontal="center" vertical="center"/>
      <protection hidden="1"/>
    </xf>
    <xf numFmtId="179" fontId="31" fillId="7" borderId="0" xfId="0" applyNumberFormat="1" applyFont="1" applyFill="1" applyAlignment="1" applyProtection="1">
      <alignment horizontal="left" vertical="center"/>
      <protection hidden="1"/>
    </xf>
    <xf numFmtId="197" fontId="57" fillId="4" borderId="4" xfId="0" applyNumberFormat="1" applyFont="1" applyFill="1" applyBorder="1" applyProtection="1">
      <alignment vertical="center"/>
      <protection locked="0"/>
    </xf>
  </cellXfs>
  <cellStyles count="17">
    <cellStyle name="パーセント" xfId="16" builtinId="5"/>
    <cellStyle name="パーセント 2" xfId="13" xr:uid="{00000000-0005-0000-0000-000001000000}"/>
    <cellStyle name="ハイパーリンク" xfId="2" builtinId="8"/>
    <cellStyle name="桁区切り" xfId="15" builtinId="6"/>
    <cellStyle name="桁区切り 2" xfId="6" xr:uid="{00000000-0005-0000-0000-000004000000}"/>
    <cellStyle name="桁区切り 2 3" xfId="11" xr:uid="{00000000-0005-0000-0000-000005000000}"/>
    <cellStyle name="桁区切り 3" xfId="3" xr:uid="{00000000-0005-0000-0000-000006000000}"/>
    <cellStyle name="桁区切り 4" xfId="9" xr:uid="{00000000-0005-0000-0000-000007000000}"/>
    <cellStyle name="標準" xfId="0" builtinId="0"/>
    <cellStyle name="標準 2" xfId="1" xr:uid="{00000000-0005-0000-0000-000009000000}"/>
    <cellStyle name="標準 2 2" xfId="12" xr:uid="{00000000-0005-0000-0000-00000A000000}"/>
    <cellStyle name="標準 2 3" xfId="14" xr:uid="{00000000-0005-0000-0000-00000B000000}"/>
    <cellStyle name="標準 3" xfId="5" xr:uid="{00000000-0005-0000-0000-00000C000000}"/>
    <cellStyle name="標準 3 2" xfId="8" xr:uid="{00000000-0005-0000-0000-00000D000000}"/>
    <cellStyle name="標準 3 2 2" xfId="10" xr:uid="{00000000-0005-0000-0000-00000E000000}"/>
    <cellStyle name="標準 4" xfId="7" xr:uid="{00000000-0005-0000-0000-00000F000000}"/>
    <cellStyle name="標準 8" xfId="4" xr:uid="{00000000-0005-0000-0000-000010000000}"/>
  </cellStyles>
  <dxfs count="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ill>
        <patternFill>
          <bgColor theme="7"/>
        </patternFill>
      </fill>
    </dxf>
    <dxf>
      <fill>
        <patternFill>
          <bgColor rgb="FFFFFF0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ont>
        <color auto="1"/>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99FF"/>
      <color rgb="FFFF00FF"/>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9.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1.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2.png"/><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emf"/><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10</xdr:col>
      <xdr:colOff>573739</xdr:colOff>
      <xdr:row>0</xdr:row>
      <xdr:rowOff>143433</xdr:rowOff>
    </xdr:from>
    <xdr:to>
      <xdr:col>23</xdr:col>
      <xdr:colOff>645458</xdr:colOff>
      <xdr:row>10</xdr:row>
      <xdr:rowOff>197221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87951" y="143433"/>
          <a:ext cx="9045389" cy="2662517"/>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公</a:t>
          </a:r>
          <a:r>
            <a:rPr kumimoji="1" lang="en-US" altLang="ja-JP" sz="1600" b="1" u="sng">
              <a:solidFill>
                <a:srgbClr val="FF0000"/>
              </a:solidFill>
            </a:rPr>
            <a:t>11/1</a:t>
          </a:r>
          <a:r>
            <a:rPr kumimoji="1" lang="ja-JP" altLang="en-US" sz="1600" b="1" u="sng">
              <a:solidFill>
                <a:srgbClr val="FF0000"/>
              </a:solidFill>
            </a:rPr>
            <a:t>：指摘事項は以下のとおりです。</a:t>
          </a:r>
          <a:endParaRPr kumimoji="1" lang="en-US" altLang="ja-JP" sz="1600" b="1" u="sng">
            <a:solidFill>
              <a:srgbClr val="FF0000"/>
            </a:solidFill>
          </a:endParaRPr>
        </a:p>
        <a:p>
          <a:r>
            <a:rPr kumimoji="1" lang="ja-JP" altLang="en-US" sz="1600" b="1" u="sng">
              <a:solidFill>
                <a:srgbClr val="FF0000"/>
              </a:solidFill>
            </a:rPr>
            <a:t>目次</a:t>
          </a:r>
          <a:r>
            <a:rPr kumimoji="1" lang="ja-JP" altLang="en-US" sz="1600" b="1">
              <a:solidFill>
                <a:srgbClr val="FF0000"/>
              </a:solidFill>
            </a:rPr>
            <a:t>：オレンジ塗りつぶしが変更箇所です。</a:t>
          </a:r>
          <a:endParaRPr kumimoji="1" lang="en-US" altLang="ja-JP" sz="1600" b="1">
            <a:solidFill>
              <a:srgbClr val="FF0000"/>
            </a:solidFill>
          </a:endParaRPr>
        </a:p>
        <a:p>
          <a:r>
            <a:rPr kumimoji="1" lang="ja-JP" altLang="en-US" sz="1600" b="1" u="sng">
              <a:solidFill>
                <a:srgbClr val="FF0000"/>
              </a:solidFill>
            </a:rPr>
            <a:t>各様式</a:t>
          </a:r>
          <a:r>
            <a:rPr kumimoji="1" lang="ja-JP" altLang="en-US" sz="1600" b="1">
              <a:solidFill>
                <a:srgbClr val="FF0000"/>
              </a:solidFill>
            </a:rPr>
            <a:t>：様式シートタブが指摘事項のあるものです（以下シート見出し色毎に区別）。</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黄色シート→指摘事項あり（大きな内容変更を伴わない変更）</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赤色シート→指摘事項あり（様式そのものの形式変更が必要）</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無着色シート→指摘事項なし</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細かいセル幅の調整は後程行います。</a:t>
          </a:r>
          <a:endParaRPr kumimoji="1" lang="en-US" altLang="ja-JP"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35410</xdr:colOff>
      <xdr:row>1</xdr:row>
      <xdr:rowOff>15241</xdr:rowOff>
    </xdr:from>
    <xdr:to>
      <xdr:col>38</xdr:col>
      <xdr:colOff>20170</xdr:colOff>
      <xdr:row>21</xdr:row>
      <xdr:rowOff>5379</xdr:rowOff>
    </xdr:to>
    <xdr:pic>
      <xdr:nvPicPr>
        <xdr:cNvPr id="9" name="図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7057" y="346935"/>
          <a:ext cx="12105042" cy="619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120128</xdr:colOff>
      <xdr:row>0</xdr:row>
      <xdr:rowOff>131333</xdr:rowOff>
    </xdr:from>
    <xdr:to>
      <xdr:col>25</xdr:col>
      <xdr:colOff>80235</xdr:colOff>
      <xdr:row>4</xdr:row>
      <xdr:rowOff>184356</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12169627" y="131333"/>
          <a:ext cx="4621754" cy="1304907"/>
          <a:chOff x="11259810" y="5031942"/>
          <a:chExt cx="4686300" cy="1304495"/>
        </a:xfrm>
      </xdr:grpSpPr>
      <xdr:pic>
        <xdr:nvPicPr>
          <xdr:cNvPr id="12" name="図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11373584" y="5575980"/>
            <a:ext cx="592393" cy="289746"/>
          </a:xfrm>
          <a:prstGeom prst="rect">
            <a:avLst/>
          </a:prstGeom>
        </xdr:spPr>
      </xdr:pic>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259810" y="5031942"/>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　</a:t>
            </a:r>
            <a:r>
              <a:rPr lang="ja-JP" altLang="en-US" sz="16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600"/>
              <a:t> 　部分と</a:t>
            </a:r>
            <a:r>
              <a:rPr kumimoji="1" lang="ja-JP" altLang="en-US" sz="1600">
                <a:solidFill>
                  <a:sysClr val="windowText" lastClr="000000"/>
                </a:solidFill>
                <a:effectLst/>
                <a:latin typeface="+mn-lt"/>
                <a:ea typeface="+mn-ea"/>
                <a:cs typeface="+mn-cs"/>
              </a:rPr>
              <a:t>下記のシートにご入力ください。</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・入力シート</a:t>
            </a:r>
            <a:endParaRPr lang="ja-JP" altLang="ja-JP" sz="1600">
              <a:solidFill>
                <a:sysClr val="windowText" lastClr="000000"/>
              </a:solidFill>
              <a:effectLst/>
            </a:endParaRPr>
          </a:p>
        </xdr:txBody>
      </xdr:sp>
    </xdr:grpSp>
    <xdr:clientData/>
  </xdr:twoCellAnchor>
  <xdr:twoCellAnchor>
    <xdr:from>
      <xdr:col>18</xdr:col>
      <xdr:colOff>262666</xdr:colOff>
      <xdr:row>0</xdr:row>
      <xdr:rowOff>207533</xdr:rowOff>
    </xdr:from>
    <xdr:to>
      <xdr:col>19</xdr:col>
      <xdr:colOff>289560</xdr:colOff>
      <xdr:row>1</xdr:row>
      <xdr:rowOff>247874</xdr:rowOff>
    </xdr:to>
    <xdr:pic>
      <xdr:nvPicPr>
        <xdr:cNvPr id="14" name="図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a:stretch>
          <a:fillRect/>
        </a:stretch>
      </xdr:blipFill>
      <xdr:spPr>
        <a:xfrm>
          <a:off x="12544313" y="207533"/>
          <a:ext cx="573741" cy="300317"/>
        </a:xfrm>
        <a:prstGeom prst="rect">
          <a:avLst/>
        </a:prstGeom>
      </xdr:spPr>
    </xdr:pic>
    <xdr:clientData/>
  </xdr:twoCellAnchor>
  <xdr:oneCellAnchor>
    <xdr:from>
      <xdr:col>25</xdr:col>
      <xdr:colOff>452717</xdr:colOff>
      <xdr:row>0</xdr:row>
      <xdr:rowOff>95475</xdr:rowOff>
    </xdr:from>
    <xdr:ext cx="1924051" cy="484849"/>
    <xdr:sp macro="" textlink="">
      <xdr:nvSpPr>
        <xdr:cNvPr id="15" name="正方形/長方形 14">
          <a:extLst>
            <a:ext uri="{FF2B5EF4-FFF2-40B4-BE49-F238E27FC236}">
              <a16:creationId xmlns:a16="http://schemas.microsoft.com/office/drawing/2014/main" id="{00000000-0008-0000-0900-00000F000000}"/>
            </a:ext>
          </a:extLst>
        </xdr:cNvPr>
        <xdr:cNvSpPr/>
      </xdr:nvSpPr>
      <xdr:spPr bwMode="auto">
        <a:xfrm>
          <a:off x="17216717" y="9547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29</xdr:col>
      <xdr:colOff>57151</xdr:colOff>
      <xdr:row>3</xdr:row>
      <xdr:rowOff>9525</xdr:rowOff>
    </xdr:from>
    <xdr:to>
      <xdr:col>39</xdr:col>
      <xdr:colOff>161926</xdr:colOff>
      <xdr:row>5</xdr:row>
      <xdr:rowOff>142875</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6219826" y="587375"/>
          <a:ext cx="2559050" cy="552450"/>
          <a:chOff x="7077487" y="500624"/>
          <a:chExt cx="4669267" cy="93726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077487" y="500624"/>
            <a:ext cx="4669267" cy="937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7643206" y="774560"/>
            <a:ext cx="772338" cy="302858"/>
          </a:xfrm>
          <a:prstGeom prst="rect">
            <a:avLst/>
          </a:prstGeom>
        </xdr:spPr>
      </xdr:pic>
    </xdr:grpSp>
    <xdr:clientData/>
  </xdr:twoCellAnchor>
  <xdr:oneCellAnchor>
    <xdr:from>
      <xdr:col>29</xdr:col>
      <xdr:colOff>97155</xdr:colOff>
      <xdr:row>6</xdr:row>
      <xdr:rowOff>17144</xdr:rowOff>
    </xdr:from>
    <xdr:ext cx="2514600" cy="470535"/>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6259830" y="1169669"/>
          <a:ext cx="2514600" cy="470535"/>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editAs="oneCell">
    <xdr:from>
      <xdr:col>39</xdr:col>
      <xdr:colOff>240030</xdr:colOff>
      <xdr:row>1</xdr:row>
      <xdr:rowOff>15240</xdr:rowOff>
    </xdr:from>
    <xdr:to>
      <xdr:col>61</xdr:col>
      <xdr:colOff>164465</xdr:colOff>
      <xdr:row>50</xdr:row>
      <xdr:rowOff>144145</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0155" y="148590"/>
          <a:ext cx="6004560" cy="10679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47</xdr:col>
      <xdr:colOff>167640</xdr:colOff>
      <xdr:row>0</xdr:row>
      <xdr:rowOff>30480</xdr:rowOff>
    </xdr:from>
    <xdr:ext cx="1924051" cy="484849"/>
    <xdr:sp macro="" textlink="">
      <xdr:nvSpPr>
        <xdr:cNvPr id="18" name="正方形/長方形 17">
          <a:extLst>
            <a:ext uri="{FF2B5EF4-FFF2-40B4-BE49-F238E27FC236}">
              <a16:creationId xmlns:a16="http://schemas.microsoft.com/office/drawing/2014/main" id="{00000000-0008-0000-0A00-000012000000}"/>
            </a:ext>
          </a:extLst>
        </xdr:cNvPr>
        <xdr:cNvSpPr/>
      </xdr:nvSpPr>
      <xdr:spPr bwMode="auto">
        <a:xfrm>
          <a:off x="11010900" y="304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40</xdr:col>
      <xdr:colOff>76200</xdr:colOff>
      <xdr:row>42</xdr:row>
      <xdr:rowOff>106680</xdr:rowOff>
    </xdr:from>
    <xdr:to>
      <xdr:col>45</xdr:col>
      <xdr:colOff>213360</xdr:colOff>
      <xdr:row>46</xdr:row>
      <xdr:rowOff>228600</xdr:rowOff>
    </xdr:to>
    <xdr:sp macro="" textlink="">
      <xdr:nvSpPr>
        <xdr:cNvPr id="2" name="線吹き出し 1 (枠付き) 1">
          <a:extLst>
            <a:ext uri="{FF2B5EF4-FFF2-40B4-BE49-F238E27FC236}">
              <a16:creationId xmlns:a16="http://schemas.microsoft.com/office/drawing/2014/main" id="{00000000-0008-0000-0A00-000002000000}"/>
            </a:ext>
          </a:extLst>
        </xdr:cNvPr>
        <xdr:cNvSpPr/>
      </xdr:nvSpPr>
      <xdr:spPr>
        <a:xfrm>
          <a:off x="8999220" y="9128760"/>
          <a:ext cx="1508760" cy="868680"/>
        </a:xfrm>
        <a:prstGeom prst="borderCallout1">
          <a:avLst>
            <a:gd name="adj1" fmla="val -49804"/>
            <a:gd name="adj2" fmla="val 57275"/>
            <a:gd name="adj3" fmla="val 213"/>
            <a:gd name="adj4" fmla="val 5624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導入前年平均使用量</a:t>
          </a:r>
          <a:r>
            <a:rPr kumimoji="1" lang="en-US" altLang="ja-JP" sz="1100"/>
            <a:t>×VOC</a:t>
          </a:r>
          <a:r>
            <a:rPr kumimoji="1" lang="ja-JP" altLang="en-US" sz="1100"/>
            <a:t>含有量の合計</a:t>
          </a:r>
          <a:endParaRPr kumimoji="1" lang="en-US" altLang="ja-JP" sz="1100"/>
        </a:p>
        <a:p>
          <a:pPr algn="ctr"/>
          <a:r>
            <a:rPr kumimoji="1" lang="en-US" altLang="ja-JP" sz="1100"/>
            <a:t>8000×80</a:t>
          </a:r>
          <a:r>
            <a:rPr kumimoji="1" lang="ja-JP" altLang="en-US" sz="1100"/>
            <a:t>％</a:t>
          </a:r>
        </a:p>
      </xdr:txBody>
    </xdr:sp>
    <xdr:clientData/>
  </xdr:twoCellAnchor>
  <xdr:twoCellAnchor>
    <xdr:from>
      <xdr:col>46</xdr:col>
      <xdr:colOff>182880</xdr:colOff>
      <xdr:row>42</xdr:row>
      <xdr:rowOff>99060</xdr:rowOff>
    </xdr:from>
    <xdr:to>
      <xdr:col>52</xdr:col>
      <xdr:colOff>45720</xdr:colOff>
      <xdr:row>46</xdr:row>
      <xdr:rowOff>220980</xdr:rowOff>
    </xdr:to>
    <xdr:sp macro="" textlink="">
      <xdr:nvSpPr>
        <xdr:cNvPr id="19" name="線吹き出し 1 (枠付き) 18">
          <a:extLst>
            <a:ext uri="{FF2B5EF4-FFF2-40B4-BE49-F238E27FC236}">
              <a16:creationId xmlns:a16="http://schemas.microsoft.com/office/drawing/2014/main" id="{00000000-0008-0000-0A00-000013000000}"/>
            </a:ext>
          </a:extLst>
        </xdr:cNvPr>
        <xdr:cNvSpPr/>
      </xdr:nvSpPr>
      <xdr:spPr>
        <a:xfrm>
          <a:off x="10751820" y="9121140"/>
          <a:ext cx="1508760" cy="868680"/>
        </a:xfrm>
        <a:prstGeom prst="borderCallout1">
          <a:avLst>
            <a:gd name="adj1" fmla="val -48929"/>
            <a:gd name="adj2" fmla="val 44649"/>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導入後予定年使用量</a:t>
          </a:r>
          <a:r>
            <a:rPr kumimoji="1" lang="en-US" altLang="ja-JP" sz="1100"/>
            <a:t>×VOC</a:t>
          </a:r>
          <a:r>
            <a:rPr kumimoji="1" lang="ja-JP" altLang="en-US" sz="1100"/>
            <a:t>含有量の合計</a:t>
          </a:r>
          <a:endParaRPr kumimoji="1" lang="en-US" altLang="ja-JP" sz="1100"/>
        </a:p>
        <a:p>
          <a:pPr algn="ctr"/>
          <a:r>
            <a:rPr kumimoji="1" lang="en-US" altLang="ja-JP" sz="1100"/>
            <a:t>7000×20</a:t>
          </a:r>
          <a:r>
            <a:rPr kumimoji="1" lang="ja-JP" altLang="en-US" sz="1100"/>
            <a:t>％</a:t>
          </a:r>
        </a:p>
      </xdr:txBody>
    </xdr:sp>
    <xdr:clientData/>
  </xdr:twoCellAnchor>
  <xdr:twoCellAnchor>
    <xdr:from>
      <xdr:col>52</xdr:col>
      <xdr:colOff>205740</xdr:colOff>
      <xdr:row>42</xdr:row>
      <xdr:rowOff>106680</xdr:rowOff>
    </xdr:from>
    <xdr:to>
      <xdr:col>59</xdr:col>
      <xdr:colOff>76200</xdr:colOff>
      <xdr:row>46</xdr:row>
      <xdr:rowOff>228600</xdr:rowOff>
    </xdr:to>
    <xdr:sp macro="" textlink="">
      <xdr:nvSpPr>
        <xdr:cNvPr id="20" name="線吹き出し 1 (枠付き) 19">
          <a:extLst>
            <a:ext uri="{FF2B5EF4-FFF2-40B4-BE49-F238E27FC236}">
              <a16:creationId xmlns:a16="http://schemas.microsoft.com/office/drawing/2014/main" id="{00000000-0008-0000-0A00-000014000000}"/>
            </a:ext>
          </a:extLst>
        </xdr:cNvPr>
        <xdr:cNvSpPr/>
      </xdr:nvSpPr>
      <xdr:spPr>
        <a:xfrm>
          <a:off x="12420600" y="9128760"/>
          <a:ext cx="1790700" cy="868680"/>
        </a:xfrm>
        <a:prstGeom prst="borderCallout1">
          <a:avLst>
            <a:gd name="adj1" fmla="val -53314"/>
            <a:gd name="adj2" fmla="val 31167"/>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a:t>
          </a:r>
          <a:r>
            <a:rPr kumimoji="1" lang="en-US" altLang="ja-JP" sz="1100"/>
            <a:t>(</a:t>
          </a:r>
          <a:r>
            <a:rPr kumimoji="1" lang="ja-JP" altLang="en-US" sz="1100"/>
            <a:t>年間使用量</a:t>
          </a:r>
          <a:r>
            <a:rPr kumimoji="1" lang="en-US" altLang="ja-JP" sz="1100">
              <a:solidFill>
                <a:schemeClr val="dk1"/>
              </a:solidFill>
              <a:effectLst/>
              <a:latin typeface="+mn-lt"/>
              <a:ea typeface="+mn-ea"/>
              <a:cs typeface="+mn-cs"/>
            </a:rPr>
            <a:t>)</a:t>
          </a:r>
        </a:p>
        <a:p>
          <a:pPr algn="ctr"/>
          <a:r>
            <a:rPr kumimoji="1" lang="ja-JP" altLang="en-US" sz="1100"/>
            <a:t>−導入後</a:t>
          </a:r>
          <a:r>
            <a:rPr kumimoji="1" lang="en-US" altLang="ja-JP" sz="1100"/>
            <a:t>(</a:t>
          </a:r>
          <a:r>
            <a:rPr kumimoji="1" lang="ja-JP" altLang="en-US" sz="1100"/>
            <a:t>年間使用予定量</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a:t>
          </a:r>
          <a:r>
            <a:rPr kumimoji="1" lang="en-US" altLang="ja-JP" sz="1100"/>
            <a:t>6400</a:t>
          </a:r>
          <a:r>
            <a:rPr kumimoji="1" lang="ja-JP" altLang="en-US" sz="1100"/>
            <a:t>−</a:t>
          </a:r>
          <a:r>
            <a:rPr kumimoji="1" lang="en-US" altLang="ja-JP" sz="1100"/>
            <a:t>1400</a:t>
          </a:r>
          <a:endParaRPr kumimoji="1" lang="ja-JP" altLang="en-US" sz="1100"/>
        </a:p>
      </xdr:txBody>
    </xdr:sp>
    <xdr:clientData/>
  </xdr:twoCellAnchor>
  <xdr:oneCellAnchor>
    <xdr:from>
      <xdr:col>29</xdr:col>
      <xdr:colOff>76200</xdr:colOff>
      <xdr:row>11</xdr:row>
      <xdr:rowOff>2254</xdr:rowOff>
    </xdr:from>
    <xdr:ext cx="2667000" cy="475552"/>
    <xdr:sp macro="" textlink="">
      <xdr:nvSpPr>
        <xdr:cNvPr id="21" name="正方形/長方形 20">
          <a:extLst>
            <a:ext uri="{FF2B5EF4-FFF2-40B4-BE49-F238E27FC236}">
              <a16:creationId xmlns:a16="http://schemas.microsoft.com/office/drawing/2014/main" id="{00000000-0008-0000-0A00-000015000000}"/>
            </a:ext>
          </a:extLst>
        </xdr:cNvPr>
        <xdr:cNvSpPr/>
      </xdr:nvSpPr>
      <xdr:spPr bwMode="auto">
        <a:xfrm>
          <a:off x="6238875" y="2012029"/>
          <a:ext cx="266700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添付資料を併せてご提出ください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59</xdr:col>
      <xdr:colOff>236220</xdr:colOff>
      <xdr:row>42</xdr:row>
      <xdr:rowOff>91440</xdr:rowOff>
    </xdr:from>
    <xdr:to>
      <xdr:col>66</xdr:col>
      <xdr:colOff>175260</xdr:colOff>
      <xdr:row>46</xdr:row>
      <xdr:rowOff>213360</xdr:rowOff>
    </xdr:to>
    <xdr:sp macro="" textlink="">
      <xdr:nvSpPr>
        <xdr:cNvPr id="22" name="線吹き出し 1 (枠付き) 21">
          <a:extLst>
            <a:ext uri="{FF2B5EF4-FFF2-40B4-BE49-F238E27FC236}">
              <a16:creationId xmlns:a16="http://schemas.microsoft.com/office/drawing/2014/main" id="{00000000-0008-0000-0A00-000016000000}"/>
            </a:ext>
          </a:extLst>
        </xdr:cNvPr>
        <xdr:cNvSpPr/>
      </xdr:nvSpPr>
      <xdr:spPr>
        <a:xfrm>
          <a:off x="14371320" y="9113520"/>
          <a:ext cx="1859280" cy="868680"/>
        </a:xfrm>
        <a:prstGeom prst="borderCallout1">
          <a:avLst>
            <a:gd name="adj1" fmla="val -48927"/>
            <a:gd name="adj2" fmla="val 6053"/>
            <a:gd name="adj3" fmla="val -1542"/>
            <a:gd name="adj4" fmla="val 31011"/>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削減量</a:t>
          </a:r>
          <a:r>
            <a:rPr kumimoji="1" lang="en-US" altLang="ja-JP" sz="1100"/>
            <a:t>(</a:t>
          </a:r>
          <a:r>
            <a:rPr kumimoji="1" lang="ja-JP" altLang="en-US" sz="1100"/>
            <a:t>年間</a:t>
          </a:r>
          <a:r>
            <a:rPr kumimoji="1" lang="en-US" altLang="ja-JP" sz="1100"/>
            <a:t>)</a:t>
          </a:r>
        </a:p>
        <a:p>
          <a:pPr algn="l"/>
          <a:r>
            <a:rPr kumimoji="1" lang="en-US" altLang="ja-JP" sz="1100"/>
            <a:t>÷</a:t>
          </a:r>
          <a:r>
            <a:rPr kumimoji="1" lang="ja-JP" altLang="ja-JP" sz="1100">
              <a:solidFill>
                <a:schemeClr val="dk1"/>
              </a:solidFill>
              <a:effectLst/>
              <a:latin typeface="+mn-lt"/>
              <a:ea typeface="+mn-ea"/>
              <a:cs typeface="+mn-cs"/>
            </a:rPr>
            <a:t>導入後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年間使用予定量</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100"/>
            <a:t>5000÷6400</a:t>
          </a:r>
          <a:endParaRPr kumimoji="1" lang="ja-JP" altLang="en-US" sz="1100"/>
        </a:p>
      </xdr:txBody>
    </xdr:sp>
    <xdr:clientData/>
  </xdr:twoCellAnchor>
  <xdr:twoCellAnchor>
    <xdr:from>
      <xdr:col>51</xdr:col>
      <xdr:colOff>20955</xdr:colOff>
      <xdr:row>19</xdr:row>
      <xdr:rowOff>228600</xdr:rowOff>
    </xdr:from>
    <xdr:to>
      <xdr:col>59</xdr:col>
      <xdr:colOff>135255</xdr:colOff>
      <xdr:row>25</xdr:row>
      <xdr:rowOff>20955</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1955780" y="4267200"/>
          <a:ext cx="2324100" cy="1163955"/>
        </a:xfrm>
        <a:prstGeom prst="wedgeRectCallout">
          <a:avLst>
            <a:gd name="adj1" fmla="val 50320"/>
            <a:gd name="adj2" fmla="val -1295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SDS</a:t>
          </a:r>
          <a:r>
            <a:rPr kumimoji="1" lang="ja-JP" altLang="en-US" sz="1100" b="1">
              <a:solidFill>
                <a:srgbClr val="FF0000"/>
              </a:solidFill>
            </a:rPr>
            <a:t>に記載された各成分が、</a:t>
          </a:r>
          <a:r>
            <a:rPr kumimoji="1" lang="en-US" altLang="ja-JP" sz="1100" b="1">
              <a:solidFill>
                <a:srgbClr val="FF0000"/>
              </a:solidFill>
            </a:rPr>
            <a:t>2</a:t>
          </a:r>
          <a:r>
            <a:rPr kumimoji="1" lang="ja-JP" altLang="en-US" sz="1100" b="1">
              <a:solidFill>
                <a:srgbClr val="FF0000"/>
              </a:solidFill>
            </a:rPr>
            <a:t>成分ある場合、含有率の範囲内で、合計が</a:t>
          </a:r>
          <a:r>
            <a:rPr kumimoji="1" lang="en-US" altLang="ja-JP" sz="1100" b="1">
              <a:solidFill>
                <a:srgbClr val="FF0000"/>
              </a:solidFill>
            </a:rPr>
            <a:t>100%</a:t>
          </a:r>
          <a:r>
            <a:rPr kumimoji="1" lang="ja-JP" altLang="en-US" sz="1100" b="1">
              <a:solidFill>
                <a:srgbClr val="FF0000"/>
              </a:solidFill>
            </a:rPr>
            <a:t>になるよう記載してください。</a:t>
          </a:r>
          <a:endParaRPr kumimoji="1" lang="en-US" altLang="ja-JP" sz="1100" b="1">
            <a:solidFill>
              <a:srgbClr val="FF0000"/>
            </a:solidFill>
          </a:endParaRPr>
        </a:p>
      </xdr:txBody>
    </xdr:sp>
    <xdr:clientData/>
  </xdr:twoCellAnchor>
  <xdr:twoCellAnchor>
    <xdr:from>
      <xdr:col>31</xdr:col>
      <xdr:colOff>76200</xdr:colOff>
      <xdr:row>43</xdr:row>
      <xdr:rowOff>104775</xdr:rowOff>
    </xdr:from>
    <xdr:to>
      <xdr:col>39</xdr:col>
      <xdr:colOff>104775</xdr:colOff>
      <xdr:row>46</xdr:row>
      <xdr:rowOff>95250</xdr:rowOff>
    </xdr:to>
    <xdr:sp macro="" textlink="">
      <xdr:nvSpPr>
        <xdr:cNvPr id="14" name="四角形吹き出し 13">
          <a:extLst>
            <a:ext uri="{FF2B5EF4-FFF2-40B4-BE49-F238E27FC236}">
              <a16:creationId xmlns:a16="http://schemas.microsoft.com/office/drawing/2014/main" id="{00000000-0008-0000-0A00-00000E000000}"/>
            </a:ext>
          </a:extLst>
        </xdr:cNvPr>
        <xdr:cNvSpPr/>
      </xdr:nvSpPr>
      <xdr:spPr>
        <a:xfrm>
          <a:off x="6486525" y="9182100"/>
          <a:ext cx="2238375" cy="609600"/>
        </a:xfrm>
        <a:prstGeom prst="wedgeRectCallout">
          <a:avLst>
            <a:gd name="adj1" fmla="val -60558"/>
            <a:gd name="adj2" fmla="val 584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baseline="0">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xdr:col>
      <xdr:colOff>38100</xdr:colOff>
      <xdr:row>0</xdr:row>
      <xdr:rowOff>26034</xdr:rowOff>
    </xdr:from>
    <xdr:to>
      <xdr:col>27</xdr:col>
      <xdr:colOff>133350</xdr:colOff>
      <xdr:row>1</xdr:row>
      <xdr:rowOff>104775</xdr:rowOff>
    </xdr:to>
    <xdr:sp macro="" textlink="">
      <xdr:nvSpPr>
        <xdr:cNvPr id="3" name="正方形/長方形 2">
          <a:extLst>
            <a:ext uri="{FF2B5EF4-FFF2-40B4-BE49-F238E27FC236}">
              <a16:creationId xmlns:a16="http://schemas.microsoft.com/office/drawing/2014/main" id="{C1C04EF7-37F4-5A9D-AD1F-53002AC3F6D4}"/>
            </a:ext>
          </a:extLst>
        </xdr:cNvPr>
        <xdr:cNvSpPr/>
      </xdr:nvSpPr>
      <xdr:spPr>
        <a:xfrm>
          <a:off x="504825" y="26034"/>
          <a:ext cx="5353050" cy="307341"/>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⚠ＶＯＣ排出ゼロの機器の新設・増設の場合は作成不要です⚠</a:t>
          </a:r>
          <a:endParaRPr kumimoji="1" lang="ja-JP" altLang="en-US" sz="16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57150</xdr:colOff>
      <xdr:row>1</xdr:row>
      <xdr:rowOff>114300</xdr:rowOff>
    </xdr:from>
    <xdr:to>
      <xdr:col>54</xdr:col>
      <xdr:colOff>95250</xdr:colOff>
      <xdr:row>42</xdr:row>
      <xdr:rowOff>0</xdr:rowOff>
    </xdr:to>
    <xdr:pic>
      <xdr:nvPicPr>
        <xdr:cNvPr id="7" name="図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0" y="247650"/>
          <a:ext cx="6115050" cy="1022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45720</xdr:colOff>
      <xdr:row>3</xdr:row>
      <xdr:rowOff>45720</xdr:rowOff>
    </xdr:from>
    <xdr:to>
      <xdr:col>59</xdr:col>
      <xdr:colOff>129540</xdr:colOff>
      <xdr:row>5</xdr:row>
      <xdr:rowOff>99060</xdr:rowOff>
    </xdr:to>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11818620" y="548640"/>
          <a:ext cx="2552700" cy="556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clientData/>
  </xdr:twoCellAnchor>
  <xdr:twoCellAnchor>
    <xdr:from>
      <xdr:col>51</xdr:col>
      <xdr:colOff>91440</xdr:colOff>
      <xdr:row>3</xdr:row>
      <xdr:rowOff>220980</xdr:rowOff>
    </xdr:from>
    <xdr:to>
      <xdr:col>52</xdr:col>
      <xdr:colOff>239359</xdr:colOff>
      <xdr:row>4</xdr:row>
      <xdr:rowOff>149265</xdr:rowOff>
    </xdr:to>
    <xdr:pic>
      <xdr:nvPicPr>
        <xdr:cNvPr id="8" name="図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2138660" y="723900"/>
          <a:ext cx="422239" cy="179745"/>
        </a:xfrm>
        <a:prstGeom prst="rect">
          <a:avLst/>
        </a:prstGeom>
      </xdr:spPr>
    </xdr:pic>
    <xdr:clientData/>
  </xdr:twoCellAnchor>
  <xdr:oneCellAnchor>
    <xdr:from>
      <xdr:col>50</xdr:col>
      <xdr:colOff>45720</xdr:colOff>
      <xdr:row>6</xdr:row>
      <xdr:rowOff>91440</xdr:rowOff>
    </xdr:from>
    <xdr:ext cx="2514600" cy="480060"/>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11818620" y="134874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31</xdr:col>
      <xdr:colOff>182880</xdr:colOff>
      <xdr:row>0</xdr:row>
      <xdr:rowOff>53340</xdr:rowOff>
    </xdr:from>
    <xdr:ext cx="1924051" cy="484849"/>
    <xdr:sp macro="" textlink="">
      <xdr:nvSpPr>
        <xdr:cNvPr id="11" name="正方形/長方形 10">
          <a:extLst>
            <a:ext uri="{FF2B5EF4-FFF2-40B4-BE49-F238E27FC236}">
              <a16:creationId xmlns:a16="http://schemas.microsoft.com/office/drawing/2014/main" id="{00000000-0008-0000-0B00-00000B000000}"/>
            </a:ext>
          </a:extLst>
        </xdr:cNvPr>
        <xdr:cNvSpPr/>
      </xdr:nvSpPr>
      <xdr:spPr bwMode="auto">
        <a:xfrm>
          <a:off x="6743700" y="533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35</xdr:col>
      <xdr:colOff>72390</xdr:colOff>
      <xdr:row>35</xdr:row>
      <xdr:rowOff>205741</xdr:rowOff>
    </xdr:from>
    <xdr:to>
      <xdr:col>43</xdr:col>
      <xdr:colOff>100965</xdr:colOff>
      <xdr:row>37</xdr:row>
      <xdr:rowOff>171451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a:off x="7797165" y="8949691"/>
          <a:ext cx="2238375" cy="461010"/>
        </a:xfrm>
        <a:prstGeom prst="wedgeRectCallout">
          <a:avLst>
            <a:gd name="adj1" fmla="val -106075"/>
            <a:gd name="adj2" fmla="val -17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37</xdr:col>
      <xdr:colOff>20956</xdr:colOff>
      <xdr:row>15</xdr:row>
      <xdr:rowOff>91440</xdr:rowOff>
    </xdr:from>
    <xdr:to>
      <xdr:col>43</xdr:col>
      <xdr:colOff>95251</xdr:colOff>
      <xdr:row>17</xdr:row>
      <xdr:rowOff>133350</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8298181" y="3672840"/>
          <a:ext cx="1731645" cy="708660"/>
        </a:xfrm>
        <a:prstGeom prst="wedgeRectCallout">
          <a:avLst>
            <a:gd name="adj1" fmla="val -13898"/>
            <a:gd name="adj2" fmla="val 962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月最大使用量を入力</a:t>
          </a:r>
          <a:endParaRPr kumimoji="1" lang="en-US" altLang="ja-JP" sz="1100" b="1">
            <a:solidFill>
              <a:srgbClr val="FF0000"/>
            </a:solidFill>
          </a:endParaRPr>
        </a:p>
        <a:p>
          <a:pPr algn="ctr"/>
          <a:r>
            <a:rPr kumimoji="1" lang="ja-JP" altLang="en-US" sz="1100" b="1">
              <a:solidFill>
                <a:srgbClr val="FF0000"/>
              </a:solidFill>
            </a:rPr>
            <a:t>してください。</a:t>
          </a:r>
          <a:endParaRPr kumimoji="1" lang="en-US" altLang="ja-JP" sz="1100" b="1">
            <a:solidFill>
              <a:srgbClr val="FF0000"/>
            </a:solidFill>
          </a:endParaRPr>
        </a:p>
      </xdr:txBody>
    </xdr:sp>
    <xdr:clientData/>
  </xdr:twoCellAnchor>
  <xdr:twoCellAnchor>
    <xdr:from>
      <xdr:col>5</xdr:col>
      <xdr:colOff>9797</xdr:colOff>
      <xdr:row>0</xdr:row>
      <xdr:rowOff>65314</xdr:rowOff>
    </xdr:from>
    <xdr:to>
      <xdr:col>25</xdr:col>
      <xdr:colOff>83820</xdr:colOff>
      <xdr:row>1</xdr:row>
      <xdr:rowOff>104503</xdr:rowOff>
    </xdr:to>
    <xdr:sp macro="" textlink="">
      <xdr:nvSpPr>
        <xdr:cNvPr id="2" name="正方形/長方形 1">
          <a:extLst>
            <a:ext uri="{FF2B5EF4-FFF2-40B4-BE49-F238E27FC236}">
              <a16:creationId xmlns:a16="http://schemas.microsoft.com/office/drawing/2014/main" id="{3349EAEE-238C-4295-AFF3-29D8792018B7}"/>
            </a:ext>
          </a:extLst>
        </xdr:cNvPr>
        <xdr:cNvSpPr/>
      </xdr:nvSpPr>
      <xdr:spPr>
        <a:xfrm>
          <a:off x="1000397" y="65314"/>
          <a:ext cx="4455523" cy="3135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⚠新設・増設の場合は作成不要です！</a:t>
          </a:r>
          <a:r>
            <a:rPr kumimoji="1" lang="ja-JP" altLang="ja-JP" sz="1600" b="1">
              <a:solidFill>
                <a:srgbClr val="FF0000"/>
              </a:solidFill>
              <a:effectLst/>
              <a:latin typeface="+mn-lt"/>
              <a:ea typeface="+mn-ea"/>
              <a:cs typeface="+mn-cs"/>
            </a:rPr>
            <a:t>⚠</a:t>
          </a:r>
          <a:endParaRPr kumimoji="1" lang="ja-JP" altLang="en-US" sz="16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11</xdr:col>
      <xdr:colOff>9525</xdr:colOff>
      <xdr:row>6</xdr:row>
      <xdr:rowOff>190500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60" b="13888"/>
        <a:stretch/>
      </xdr:blipFill>
      <xdr:spPr bwMode="auto">
        <a:xfrm>
          <a:off x="222250" y="127000"/>
          <a:ext cx="7248525"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217170</xdr:colOff>
      <xdr:row>0</xdr:row>
      <xdr:rowOff>106046</xdr:rowOff>
    </xdr:from>
    <xdr:to>
      <xdr:col>11</xdr:col>
      <xdr:colOff>15875</xdr:colOff>
      <xdr:row>6</xdr:row>
      <xdr:rowOff>190501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17170" y="106046"/>
          <a:ext cx="7259955" cy="1338580"/>
        </a:xfrm>
        <a:prstGeom prst="rect">
          <a:avLst/>
        </a:prstGeom>
        <a:noFill/>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ja-JP" sz="1600">
            <a:solidFill>
              <a:sysClr val="windowText" lastClr="000000"/>
            </a:solidFill>
            <a:effectLst/>
          </a:endParaRPr>
        </a:p>
      </xdr:txBody>
    </xdr:sp>
    <xdr:clientData/>
  </xdr:twoCellAnchor>
  <xdr:twoCellAnchor editAs="oneCell">
    <xdr:from>
      <xdr:col>16</xdr:col>
      <xdr:colOff>0</xdr:colOff>
      <xdr:row>8</xdr:row>
      <xdr:rowOff>0</xdr:rowOff>
    </xdr:from>
    <xdr:to>
      <xdr:col>32</xdr:col>
      <xdr:colOff>68580</xdr:colOff>
      <xdr:row>73</xdr:row>
      <xdr:rowOff>7620</xdr:rowOff>
    </xdr:to>
    <xdr:pic>
      <xdr:nvPicPr>
        <xdr:cNvPr id="7" name="図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8980" y="1699260"/>
          <a:ext cx="10012680" cy="1216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620683</xdr:colOff>
      <xdr:row>5</xdr:row>
      <xdr:rowOff>112221</xdr:rowOff>
    </xdr:from>
    <xdr:ext cx="1924051" cy="484849"/>
    <xdr:sp macro="" textlink="">
      <xdr:nvSpPr>
        <xdr:cNvPr id="8" name="正方形/長方形 7">
          <a:extLst>
            <a:ext uri="{FF2B5EF4-FFF2-40B4-BE49-F238E27FC236}">
              <a16:creationId xmlns:a16="http://schemas.microsoft.com/office/drawing/2014/main" id="{00000000-0008-0000-0C00-000008000000}"/>
            </a:ext>
          </a:extLst>
        </xdr:cNvPr>
        <xdr:cNvSpPr/>
      </xdr:nvSpPr>
      <xdr:spPr bwMode="auto">
        <a:xfrm>
          <a:off x="10846723" y="114092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190500</xdr:colOff>
      <xdr:row>8</xdr:row>
      <xdr:rowOff>175259</xdr:rowOff>
    </xdr:from>
    <xdr:to>
      <xdr:col>29</xdr:col>
      <xdr:colOff>68580</xdr:colOff>
      <xdr:row>10</xdr:row>
      <xdr:rowOff>8964</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bwMode="auto">
        <a:xfrm>
          <a:off x="15057120" y="1874519"/>
          <a:ext cx="3855720"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449581</xdr:colOff>
      <xdr:row>2</xdr:row>
      <xdr:rowOff>0</xdr:rowOff>
    </xdr:from>
    <xdr:to>
      <xdr:col>29</xdr:col>
      <xdr:colOff>594361</xdr:colOff>
      <xdr:row>5</xdr:row>
      <xdr:rowOff>160020</xdr:rowOff>
    </xdr:to>
    <xdr:sp macro="" textlink="">
      <xdr:nvSpPr>
        <xdr:cNvPr id="12" name="線吹き出し 1 (枠付き) 11">
          <a:extLst>
            <a:ext uri="{FF2B5EF4-FFF2-40B4-BE49-F238E27FC236}">
              <a16:creationId xmlns:a16="http://schemas.microsoft.com/office/drawing/2014/main" id="{00000000-0008-0000-0C00-00000C000000}"/>
            </a:ext>
          </a:extLst>
        </xdr:cNvPr>
        <xdr:cNvSpPr/>
      </xdr:nvSpPr>
      <xdr:spPr>
        <a:xfrm>
          <a:off x="14653261" y="419100"/>
          <a:ext cx="4785360" cy="769620"/>
        </a:xfrm>
        <a:prstGeom prst="borderCallout1">
          <a:avLst>
            <a:gd name="adj1" fmla="val 189997"/>
            <a:gd name="adj2" fmla="val 47028"/>
            <a:gd name="adj3" fmla="val 99471"/>
            <a:gd name="adj4" fmla="val 504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twoCellAnchor>
    <xdr:from>
      <xdr:col>23</xdr:col>
      <xdr:colOff>213359</xdr:colOff>
      <xdr:row>47</xdr:row>
      <xdr:rowOff>7619</xdr:rowOff>
    </xdr:from>
    <xdr:to>
      <xdr:col>29</xdr:col>
      <xdr:colOff>53340</xdr:colOff>
      <xdr:row>48</xdr:row>
      <xdr:rowOff>8964</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bwMode="auto">
        <a:xfrm>
          <a:off x="15079979" y="8641079"/>
          <a:ext cx="3817621"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251460</xdr:colOff>
      <xdr:row>51</xdr:row>
      <xdr:rowOff>175260</xdr:rowOff>
    </xdr:from>
    <xdr:to>
      <xdr:col>29</xdr:col>
      <xdr:colOff>348955</xdr:colOff>
      <xdr:row>55</xdr:row>
      <xdr:rowOff>182880</xdr:rowOff>
    </xdr:to>
    <xdr:sp macro="" textlink="">
      <xdr:nvSpPr>
        <xdr:cNvPr id="16" name="線吹き出し 1 (枠付き) 15">
          <a:extLst>
            <a:ext uri="{FF2B5EF4-FFF2-40B4-BE49-F238E27FC236}">
              <a16:creationId xmlns:a16="http://schemas.microsoft.com/office/drawing/2014/main" id="{00000000-0008-0000-0C00-000010000000}"/>
            </a:ext>
          </a:extLst>
        </xdr:cNvPr>
        <xdr:cNvSpPr/>
      </xdr:nvSpPr>
      <xdr:spPr>
        <a:xfrm>
          <a:off x="14455140" y="9768840"/>
          <a:ext cx="4738075" cy="769620"/>
        </a:xfrm>
        <a:prstGeom prst="borderCallout1">
          <a:avLst>
            <a:gd name="adj1" fmla="val -94162"/>
            <a:gd name="adj2" fmla="val 51692"/>
            <a:gd name="adj3" fmla="val -529"/>
            <a:gd name="adj4" fmla="val 4943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32</xdr:col>
      <xdr:colOff>99060</xdr:colOff>
      <xdr:row>1</xdr:row>
      <xdr:rowOff>137160</xdr:rowOff>
    </xdr:from>
    <xdr:to>
      <xdr:col>54</xdr:col>
      <xdr:colOff>103505</xdr:colOff>
      <xdr:row>35</xdr:row>
      <xdr:rowOff>1270</xdr:rowOff>
    </xdr:to>
    <xdr:pic>
      <xdr:nvPicPr>
        <xdr:cNvPr id="6" name="図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251460"/>
          <a:ext cx="6042660" cy="90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22860</xdr:colOff>
      <xdr:row>0</xdr:row>
      <xdr:rowOff>91440</xdr:rowOff>
    </xdr:from>
    <xdr:ext cx="1924051" cy="484849"/>
    <xdr:sp macro="" textlink="">
      <xdr:nvSpPr>
        <xdr:cNvPr id="7" name="正方形/長方形 6">
          <a:extLst>
            <a:ext uri="{FF2B5EF4-FFF2-40B4-BE49-F238E27FC236}">
              <a16:creationId xmlns:a16="http://schemas.microsoft.com/office/drawing/2014/main" id="{00000000-0008-0000-0D00-000007000000}"/>
            </a:ext>
          </a:extLst>
        </xdr:cNvPr>
        <xdr:cNvSpPr/>
      </xdr:nvSpPr>
      <xdr:spPr bwMode="auto">
        <a:xfrm>
          <a:off x="8549640" y="91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30</xdr:col>
      <xdr:colOff>175260</xdr:colOff>
      <xdr:row>8</xdr:row>
      <xdr:rowOff>97715</xdr:rowOff>
    </xdr:from>
    <xdr:ext cx="3240000" cy="1247878"/>
    <xdr:sp macro="" textlink="">
      <xdr:nvSpPr>
        <xdr:cNvPr id="8" name="正方形/長方形 7">
          <a:extLst>
            <a:ext uri="{FF2B5EF4-FFF2-40B4-BE49-F238E27FC236}">
              <a16:creationId xmlns:a16="http://schemas.microsoft.com/office/drawing/2014/main" id="{00000000-0008-0000-0D00-000008000000}"/>
            </a:ext>
          </a:extLst>
        </xdr:cNvPr>
        <xdr:cNvSpPr/>
      </xdr:nvSpPr>
      <xdr:spPr bwMode="auto">
        <a:xfrm>
          <a:off x="8153400" y="1507415"/>
          <a:ext cx="3240000" cy="1247878"/>
        </a:xfrm>
        <a:prstGeom prst="rect">
          <a:avLst/>
        </a:prstGeom>
        <a:solidFill>
          <a:sysClr val="window" lastClr="FFFFFF"/>
        </a:solidFill>
        <a:ln w="28575">
          <a:solidFill>
            <a:srgbClr val="0070C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交付決定前の申請取り下げに使用する場合　＜</a:t>
          </a:r>
          <a:r>
            <a:rPr kumimoji="1" lang="ja-JP" altLang="en-US" sz="1200" b="0" i="0" u="none" strike="noStrike" kern="0" cap="none" spc="0" normalizeH="0" baseline="0" noProof="0">
              <a:ln>
                <a:noFill/>
              </a:ln>
              <a:solidFill>
                <a:srgbClr val="FF0000"/>
              </a:solidFill>
              <a:effectLst/>
              <a:uLnTx/>
              <a:uFillTx/>
              <a:latin typeface="+mn-ea"/>
              <a:ea typeface="+mn-ea"/>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交付決定番号</a:t>
          </a:r>
          <a:r>
            <a:rPr kumimoji="1" lang="ja-JP" altLang="en-US" sz="1200" b="0" i="0" u="none" strike="noStrike" kern="0" cap="none" spc="0" normalizeH="0" baseline="0" noProof="0">
              <a:ln>
                <a:noFill/>
              </a:ln>
              <a:solidFill>
                <a:sysClr val="windowText" lastClr="000000"/>
              </a:solidFill>
              <a:effectLst/>
              <a:uLnTx/>
              <a:uFillTx/>
              <a:latin typeface="+mn-ea"/>
              <a:ea typeface="+mn-ea"/>
            </a:rPr>
            <a:t>＞について、入力シートの入力は必要ありません。</a:t>
          </a:r>
        </a:p>
      </xdr:txBody>
    </xdr:sp>
    <xdr:clientData/>
  </xdr:oneCellAnchor>
  <xdr:twoCellAnchor>
    <xdr:from>
      <xdr:col>34</xdr:col>
      <xdr:colOff>144780</xdr:colOff>
      <xdr:row>15</xdr:row>
      <xdr:rowOff>12093</xdr:rowOff>
    </xdr:from>
    <xdr:to>
      <xdr:col>36</xdr:col>
      <xdr:colOff>149340</xdr:colOff>
      <xdr:row>17</xdr:row>
      <xdr:rowOff>99060</xdr:rowOff>
    </xdr:to>
    <xdr:cxnSp macro="">
      <xdr:nvCxnSpPr>
        <xdr:cNvPr id="9" name="直線矢印コネクタ 8">
          <a:extLst>
            <a:ext uri="{FF2B5EF4-FFF2-40B4-BE49-F238E27FC236}">
              <a16:creationId xmlns:a16="http://schemas.microsoft.com/office/drawing/2014/main" id="{00000000-0008-0000-0D00-000009000000}"/>
            </a:ext>
          </a:extLst>
        </xdr:cNvPr>
        <xdr:cNvCxnSpPr>
          <a:stCxn id="8" idx="2"/>
        </xdr:cNvCxnSpPr>
      </xdr:nvCxnSpPr>
      <xdr:spPr>
        <a:xfrm flipH="1">
          <a:off x="9220200" y="2755293"/>
          <a:ext cx="553200" cy="77276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149340</xdr:colOff>
      <xdr:row>15</xdr:row>
      <xdr:rowOff>12093</xdr:rowOff>
    </xdr:from>
    <xdr:to>
      <xdr:col>39</xdr:col>
      <xdr:colOff>259080</xdr:colOff>
      <xdr:row>21</xdr:row>
      <xdr:rowOff>381000</xdr:rowOff>
    </xdr:to>
    <xdr:cxnSp macro="">
      <xdr:nvCxnSpPr>
        <xdr:cNvPr id="10" name="直線矢印コネクタ 9">
          <a:extLst>
            <a:ext uri="{FF2B5EF4-FFF2-40B4-BE49-F238E27FC236}">
              <a16:creationId xmlns:a16="http://schemas.microsoft.com/office/drawing/2014/main" id="{00000000-0008-0000-0D00-00000A000000}"/>
            </a:ext>
          </a:extLst>
        </xdr:cNvPr>
        <xdr:cNvCxnSpPr>
          <a:stCxn id="8" idx="2"/>
        </xdr:cNvCxnSpPr>
      </xdr:nvCxnSpPr>
      <xdr:spPr>
        <a:xfrm>
          <a:off x="9773400" y="2755293"/>
          <a:ext cx="932700" cy="247202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121920</xdr:colOff>
      <xdr:row>17</xdr:row>
      <xdr:rowOff>129539</xdr:rowOff>
    </xdr:from>
    <xdr:to>
      <xdr:col>44</xdr:col>
      <xdr:colOff>160020</xdr:colOff>
      <xdr:row>18</xdr:row>
      <xdr:rowOff>198120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bwMode="auto">
        <a:xfrm>
          <a:off x="8648700" y="3558539"/>
          <a:ext cx="3329940" cy="236221"/>
        </a:xfrm>
        <a:prstGeom prst="rect">
          <a:avLst/>
        </a:prstGeom>
        <a:noFill/>
        <a:ln w="28575">
          <a:solidFill>
            <a:srgbClr val="0070C0"/>
          </a:solidFill>
          <a:prstDash val="dash"/>
          <a:round/>
          <a:headEnd/>
          <a:tailEnd/>
        </a:ln>
      </xdr:spPr>
      <xdr:txBody>
        <a:bodyPr vertOverflow="clip" horz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38</xdr:col>
      <xdr:colOff>129540</xdr:colOff>
      <xdr:row>21</xdr:row>
      <xdr:rowOff>381000</xdr:rowOff>
    </xdr:from>
    <xdr:to>
      <xdr:col>44</xdr:col>
      <xdr:colOff>137160</xdr:colOff>
      <xdr:row>23</xdr:row>
      <xdr:rowOff>480060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bwMode="auto">
        <a:xfrm>
          <a:off x="10302240" y="5227320"/>
          <a:ext cx="1653540" cy="815340"/>
        </a:xfrm>
        <a:prstGeom prst="rect">
          <a:avLst/>
        </a:prstGeom>
        <a:noFill/>
        <a:ln w="28575">
          <a:solidFill>
            <a:schemeClr val="accent5"/>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47</xdr:col>
      <xdr:colOff>60960</xdr:colOff>
      <xdr:row>16</xdr:row>
      <xdr:rowOff>83820</xdr:rowOff>
    </xdr:from>
    <xdr:to>
      <xdr:col>60</xdr:col>
      <xdr:colOff>129816</xdr:colOff>
      <xdr:row>19</xdr:row>
      <xdr:rowOff>510540</xdr:rowOff>
    </xdr:to>
    <xdr:grpSp>
      <xdr:nvGrpSpPr>
        <xdr:cNvPr id="24" name="グループ化 23">
          <a:extLst>
            <a:ext uri="{FF2B5EF4-FFF2-40B4-BE49-F238E27FC236}">
              <a16:creationId xmlns:a16="http://schemas.microsoft.com/office/drawing/2014/main" id="{00000000-0008-0000-0D00-000018000000}"/>
            </a:ext>
          </a:extLst>
        </xdr:cNvPr>
        <xdr:cNvGrpSpPr/>
      </xdr:nvGrpSpPr>
      <xdr:grpSpPr>
        <a:xfrm>
          <a:off x="12789535" y="3354070"/>
          <a:ext cx="3653431" cy="982345"/>
          <a:chOff x="13936705" y="4853941"/>
          <a:chExt cx="3635016" cy="998220"/>
        </a:xfrm>
      </xdr:grpSpPr>
      <xdr:grpSp>
        <xdr:nvGrpSpPr>
          <xdr:cNvPr id="25" name="グループ化 24">
            <a:extLst>
              <a:ext uri="{FF2B5EF4-FFF2-40B4-BE49-F238E27FC236}">
                <a16:creationId xmlns:a16="http://schemas.microsoft.com/office/drawing/2014/main" id="{00000000-0008-0000-0D00-000019000000}"/>
              </a:ext>
            </a:extLst>
          </xdr:cNvPr>
          <xdr:cNvGrpSpPr/>
        </xdr:nvGrpSpPr>
        <xdr:grpSpPr>
          <a:xfrm>
            <a:off x="13936705" y="4853941"/>
            <a:ext cx="3635016" cy="998220"/>
            <a:chOff x="10174666" y="196645"/>
            <a:chExt cx="4686300" cy="1304495"/>
          </a:xfrm>
        </xdr:grpSpPr>
        <xdr:pic>
          <xdr:nvPicPr>
            <xdr:cNvPr id="27" name="図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26" name="図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24</xdr:col>
      <xdr:colOff>160020</xdr:colOff>
      <xdr:row>3</xdr:row>
      <xdr:rowOff>144780</xdr:rowOff>
    </xdr:from>
    <xdr:to>
      <xdr:col>37</xdr:col>
      <xdr:colOff>257352</xdr:colOff>
      <xdr:row>9</xdr:row>
      <xdr:rowOff>164336</xdr:rowOff>
    </xdr:to>
    <xdr:pic>
      <xdr:nvPicPr>
        <xdr:cNvPr id="5" name="図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6492240" y="579120"/>
          <a:ext cx="3666667" cy="10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24</xdr:col>
      <xdr:colOff>152400</xdr:colOff>
      <xdr:row>4</xdr:row>
      <xdr:rowOff>0</xdr:rowOff>
    </xdr:from>
    <xdr:to>
      <xdr:col>37</xdr:col>
      <xdr:colOff>245287</xdr:colOff>
      <xdr:row>10</xdr:row>
      <xdr:rowOff>25906</xdr:rowOff>
    </xdr:to>
    <xdr:pic>
      <xdr:nvPicPr>
        <xdr:cNvPr id="6" name="図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stretch>
          <a:fillRect/>
        </a:stretch>
      </xdr:blipFill>
      <xdr:spPr>
        <a:xfrm>
          <a:off x="6484620" y="601980"/>
          <a:ext cx="3666667" cy="1028571"/>
        </a:xfrm>
        <a:prstGeom prst="rect">
          <a:avLst/>
        </a:prstGeom>
      </xdr:spPr>
    </xdr:pic>
    <xdr:clientData/>
  </xdr:twoCellAnchor>
  <xdr:twoCellAnchor>
    <xdr:from>
      <xdr:col>25</xdr:col>
      <xdr:colOff>207646</xdr:colOff>
      <xdr:row>24</xdr:row>
      <xdr:rowOff>129541</xdr:rowOff>
    </xdr:from>
    <xdr:to>
      <xdr:col>37</xdr:col>
      <xdr:colOff>190500</xdr:colOff>
      <xdr:row>28</xdr:row>
      <xdr:rowOff>358140</xdr:rowOff>
    </xdr:to>
    <xdr:sp macro="" textlink="">
      <xdr:nvSpPr>
        <xdr:cNvPr id="5" name="四角形吹き出し 4">
          <a:extLst>
            <a:ext uri="{FF2B5EF4-FFF2-40B4-BE49-F238E27FC236}">
              <a16:creationId xmlns:a16="http://schemas.microsoft.com/office/drawing/2014/main" id="{00000000-0008-0000-0F00-000005000000}"/>
            </a:ext>
          </a:extLst>
        </xdr:cNvPr>
        <xdr:cNvSpPr/>
      </xdr:nvSpPr>
      <xdr:spPr>
        <a:xfrm>
          <a:off x="6856096" y="5511166"/>
          <a:ext cx="3297554" cy="1647824"/>
        </a:xfrm>
        <a:prstGeom prst="wedgeRectCallout">
          <a:avLst>
            <a:gd name="adj1" fmla="val -64921"/>
            <a:gd name="adj2" fmla="val -215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・計画変更において金額に変更があった場合、助成金額は交付決定時の金額を上限とし、実際の経費が交付決定額より下回る場合は実際の金額にて、金額を確定させていただきます。</a:t>
          </a:r>
          <a:endParaRPr kumimoji="1" lang="en-US" altLang="ja-JP" sz="1100">
            <a:solidFill>
              <a:srgbClr val="FF0000"/>
            </a:solidFill>
          </a:endParaRPr>
        </a:p>
        <a:p>
          <a:pPr algn="l"/>
          <a:r>
            <a:rPr kumimoji="1" lang="ja-JP" altLang="en-US" sz="1100">
              <a:solidFill>
                <a:srgbClr val="FF0000"/>
              </a:solidFill>
            </a:rPr>
            <a:t>・また、金額変更の際は、①総事業費　②補助対象経費　③補助事業費　すべてを記載ください。　</a:t>
          </a:r>
          <a:endParaRPr kumimoji="1" lang="en-US" altLang="ja-JP" sz="1100">
            <a:solidFill>
              <a:srgbClr val="FF0000"/>
            </a:solidFill>
          </a:endParaRPr>
        </a:p>
      </xdr:txBody>
    </xdr:sp>
    <xdr:clientData/>
  </xdr:twoCellAnchor>
  <xdr:twoCellAnchor>
    <xdr:from>
      <xdr:col>25</xdr:col>
      <xdr:colOff>217170</xdr:colOff>
      <xdr:row>17</xdr:row>
      <xdr:rowOff>66675</xdr:rowOff>
    </xdr:from>
    <xdr:to>
      <xdr:col>34</xdr:col>
      <xdr:colOff>224790</xdr:colOff>
      <xdr:row>19</xdr:row>
      <xdr:rowOff>502920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0CA4346-0EF8-46AF-9E1F-B4D7DC4F8EEB}"/>
            </a:ext>
          </a:extLst>
        </xdr:cNvPr>
        <xdr:cNvSpPr/>
      </xdr:nvSpPr>
      <xdr:spPr>
        <a:xfrm>
          <a:off x="6865620" y="3200400"/>
          <a:ext cx="2493645" cy="84582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25</xdr:col>
      <xdr:colOff>192405</xdr:colOff>
      <xdr:row>20</xdr:row>
      <xdr:rowOff>179071</xdr:rowOff>
    </xdr:from>
    <xdr:to>
      <xdr:col>36</xdr:col>
      <xdr:colOff>24765</xdr:colOff>
      <xdr:row>23</xdr:row>
      <xdr:rowOff>148591</xdr:rowOff>
    </xdr:to>
    <xdr:sp macro="" textlink="">
      <xdr:nvSpPr>
        <xdr:cNvPr id="8" name="吹き出し: 線 7">
          <a:extLst>
            <a:ext uri="{FF2B5EF4-FFF2-40B4-BE49-F238E27FC236}">
              <a16:creationId xmlns:a16="http://schemas.microsoft.com/office/drawing/2014/main" id="{289723E7-5CE2-850D-8BA2-A7F580B4F832}"/>
            </a:ext>
          </a:extLst>
        </xdr:cNvPr>
        <xdr:cNvSpPr/>
      </xdr:nvSpPr>
      <xdr:spPr>
        <a:xfrm>
          <a:off x="6840855" y="4351021"/>
          <a:ext cx="2870835" cy="817245"/>
        </a:xfrm>
        <a:prstGeom prst="borderCallout1">
          <a:avLst>
            <a:gd name="adj1" fmla="val 3892"/>
            <a:gd name="adj2" fmla="val -507"/>
            <a:gd name="adj3" fmla="val -72778"/>
            <a:gd name="adj4" fmla="val -15544"/>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26</xdr:col>
      <xdr:colOff>57150</xdr:colOff>
      <xdr:row>19</xdr:row>
      <xdr:rowOff>57150</xdr:rowOff>
    </xdr:from>
    <xdr:to>
      <xdr:col>28</xdr:col>
      <xdr:colOff>140024</xdr:colOff>
      <xdr:row>20</xdr:row>
      <xdr:rowOff>50165</xdr:rowOff>
    </xdr:to>
    <xdr:pic>
      <xdr:nvPicPr>
        <xdr:cNvPr id="10" name="グラフィックス 9" descr="ホールド ジェスチャ 単色塗りつぶし">
          <a:extLst>
            <a:ext uri="{FF2B5EF4-FFF2-40B4-BE49-F238E27FC236}">
              <a16:creationId xmlns:a16="http://schemas.microsoft.com/office/drawing/2014/main" id="{E0ECDEFE-EF24-4643-9325-53B76FBABC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81825" y="3600450"/>
          <a:ext cx="638499" cy="6248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53340</xdr:colOff>
      <xdr:row>3</xdr:row>
      <xdr:rowOff>99060</xdr:rowOff>
    </xdr:from>
    <xdr:to>
      <xdr:col>19</xdr:col>
      <xdr:colOff>409752</xdr:colOff>
      <xdr:row>6</xdr:row>
      <xdr:rowOff>304671</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6377940" y="701040"/>
          <a:ext cx="3666667" cy="10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24</xdr:col>
      <xdr:colOff>152400</xdr:colOff>
      <xdr:row>3</xdr:row>
      <xdr:rowOff>83820</xdr:rowOff>
    </xdr:from>
    <xdr:to>
      <xdr:col>37</xdr:col>
      <xdr:colOff>256082</xdr:colOff>
      <xdr:row>8</xdr:row>
      <xdr:rowOff>179576</xdr:rowOff>
    </xdr:to>
    <xdr:pic>
      <xdr:nvPicPr>
        <xdr:cNvPr id="5" name="図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6484620" y="541020"/>
          <a:ext cx="3666667" cy="1028571"/>
        </a:xfrm>
        <a:prstGeom prst="rect">
          <a:avLst/>
        </a:prstGeom>
      </xdr:spPr>
    </xdr:pic>
    <xdr:clientData/>
  </xdr:twoCellAnchor>
  <xdr:twoCellAnchor>
    <xdr:from>
      <xdr:col>25</xdr:col>
      <xdr:colOff>66675</xdr:colOff>
      <xdr:row>21</xdr:row>
      <xdr:rowOff>0</xdr:rowOff>
    </xdr:from>
    <xdr:to>
      <xdr:col>35</xdr:col>
      <xdr:colOff>186690</xdr:colOff>
      <xdr:row>24</xdr:row>
      <xdr:rowOff>24765</xdr:rowOff>
    </xdr:to>
    <xdr:sp macro="" textlink="">
      <xdr:nvSpPr>
        <xdr:cNvPr id="2" name="吹き出し: 線 1">
          <a:extLst>
            <a:ext uri="{FF2B5EF4-FFF2-40B4-BE49-F238E27FC236}">
              <a16:creationId xmlns:a16="http://schemas.microsoft.com/office/drawing/2014/main" id="{7ADFB327-A951-4946-AB13-5BA4DB46DC67}"/>
            </a:ext>
          </a:extLst>
        </xdr:cNvPr>
        <xdr:cNvSpPr/>
      </xdr:nvSpPr>
      <xdr:spPr>
        <a:xfrm>
          <a:off x="6715125" y="4448175"/>
          <a:ext cx="2882265" cy="824865"/>
        </a:xfrm>
        <a:prstGeom prst="borderCallout1">
          <a:avLst>
            <a:gd name="adj1" fmla="val 3892"/>
            <a:gd name="adj2" fmla="val -507"/>
            <a:gd name="adj3" fmla="val -48302"/>
            <a:gd name="adj4" fmla="val -12226"/>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xdr:from>
      <xdr:col>25</xdr:col>
      <xdr:colOff>152400</xdr:colOff>
      <xdr:row>17</xdr:row>
      <xdr:rowOff>104775</xdr:rowOff>
    </xdr:from>
    <xdr:to>
      <xdr:col>34</xdr:col>
      <xdr:colOff>169545</xdr:colOff>
      <xdr:row>19</xdr:row>
      <xdr:rowOff>548640</xdr:rowOff>
    </xdr:to>
    <xdr:sp macro="" textlink="">
      <xdr:nvSpPr>
        <xdr:cNvPr id="7" name="四角形: 角度付き 6">
          <a:hlinkClick xmlns:r="http://schemas.openxmlformats.org/officeDocument/2006/relationships" r:id="rId2"/>
          <a:extLst>
            <a:ext uri="{FF2B5EF4-FFF2-40B4-BE49-F238E27FC236}">
              <a16:creationId xmlns:a16="http://schemas.microsoft.com/office/drawing/2014/main" id="{FD6D156F-AD1E-4FFB-BAA6-F37DE8269801}"/>
            </a:ext>
          </a:extLst>
        </xdr:cNvPr>
        <xdr:cNvSpPr/>
      </xdr:nvSpPr>
      <xdr:spPr>
        <a:xfrm>
          <a:off x="6800850" y="3324225"/>
          <a:ext cx="250317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211456</xdr:colOff>
      <xdr:row>19</xdr:row>
      <xdr:rowOff>93345</xdr:rowOff>
    </xdr:from>
    <xdr:to>
      <xdr:col>28</xdr:col>
      <xdr:colOff>8580</xdr:colOff>
      <xdr:row>20</xdr:row>
      <xdr:rowOff>164465</xdr:rowOff>
    </xdr:to>
    <xdr:pic>
      <xdr:nvPicPr>
        <xdr:cNvPr id="9" name="グラフィックス 8" descr="ホールド ジェスチャ 単色塗りつぶし">
          <a:extLst>
            <a:ext uri="{FF2B5EF4-FFF2-40B4-BE49-F238E27FC236}">
              <a16:creationId xmlns:a16="http://schemas.microsoft.com/office/drawing/2014/main" id="{BEE14E74-4C42-60DF-A521-852BAC5E76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59906" y="3722370"/>
          <a:ext cx="628974" cy="626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24</xdr:col>
      <xdr:colOff>121920</xdr:colOff>
      <xdr:row>3</xdr:row>
      <xdr:rowOff>144780</xdr:rowOff>
    </xdr:from>
    <xdr:to>
      <xdr:col>37</xdr:col>
      <xdr:colOff>219252</xdr:colOff>
      <xdr:row>9</xdr:row>
      <xdr:rowOff>27176</xdr:rowOff>
    </xdr:to>
    <xdr:pic>
      <xdr:nvPicPr>
        <xdr:cNvPr id="5" name="図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6454140" y="601980"/>
          <a:ext cx="3666667" cy="1028571"/>
        </a:xfrm>
        <a:prstGeom prst="rect">
          <a:avLst/>
        </a:prstGeom>
      </xdr:spPr>
    </xdr:pic>
    <xdr:clientData/>
  </xdr:twoCellAnchor>
  <xdr:twoCellAnchor>
    <xdr:from>
      <xdr:col>26</xdr:col>
      <xdr:colOff>243840</xdr:colOff>
      <xdr:row>18</xdr:row>
      <xdr:rowOff>240030</xdr:rowOff>
    </xdr:from>
    <xdr:to>
      <xdr:col>35</xdr:col>
      <xdr:colOff>257175</xdr:colOff>
      <xdr:row>20</xdr:row>
      <xdr:rowOff>323850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33D82D3-FFED-350D-038A-E3607BFE6D73}"/>
            </a:ext>
          </a:extLst>
        </xdr:cNvPr>
        <xdr:cNvSpPr/>
      </xdr:nvSpPr>
      <xdr:spPr>
        <a:xfrm>
          <a:off x="7168515" y="3811905"/>
          <a:ext cx="2499360" cy="855345"/>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26</xdr:col>
      <xdr:colOff>0</xdr:colOff>
      <xdr:row>22</xdr:row>
      <xdr:rowOff>0</xdr:rowOff>
    </xdr:from>
    <xdr:to>
      <xdr:col>36</xdr:col>
      <xdr:colOff>121920</xdr:colOff>
      <xdr:row>23</xdr:row>
      <xdr:rowOff>323850</xdr:rowOff>
    </xdr:to>
    <xdr:sp macro="" textlink="">
      <xdr:nvSpPr>
        <xdr:cNvPr id="6" name="吹き出し: 線 5">
          <a:extLst>
            <a:ext uri="{FF2B5EF4-FFF2-40B4-BE49-F238E27FC236}">
              <a16:creationId xmlns:a16="http://schemas.microsoft.com/office/drawing/2014/main" id="{0F0F346E-160C-46A6-BB13-34057B33EAEF}"/>
            </a:ext>
          </a:extLst>
        </xdr:cNvPr>
        <xdr:cNvSpPr/>
      </xdr:nvSpPr>
      <xdr:spPr>
        <a:xfrm>
          <a:off x="6924675" y="4914900"/>
          <a:ext cx="2884170" cy="819150"/>
        </a:xfrm>
        <a:prstGeom prst="borderCallout1">
          <a:avLst>
            <a:gd name="adj1" fmla="val 3892"/>
            <a:gd name="adj2" fmla="val -507"/>
            <a:gd name="adj3" fmla="val -115416"/>
            <a:gd name="adj4" fmla="val -19827"/>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27</xdr:col>
      <xdr:colOff>26670</xdr:colOff>
      <xdr:row>19</xdr:row>
      <xdr:rowOff>158115</xdr:rowOff>
    </xdr:from>
    <xdr:to>
      <xdr:col>29</xdr:col>
      <xdr:colOff>112719</xdr:colOff>
      <xdr:row>21</xdr:row>
      <xdr:rowOff>207645</xdr:rowOff>
    </xdr:to>
    <xdr:pic>
      <xdr:nvPicPr>
        <xdr:cNvPr id="7" name="グラフィックス 6" descr="ホールド ジェスチャ 単色塗りつぶし">
          <a:extLst>
            <a:ext uri="{FF2B5EF4-FFF2-40B4-BE49-F238E27FC236}">
              <a16:creationId xmlns:a16="http://schemas.microsoft.com/office/drawing/2014/main" id="{B7F1AC03-3DE9-4086-8703-A534266863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227570" y="4253865"/>
          <a:ext cx="638499" cy="630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39750" y="12252325"/>
          <a:ext cx="4616450" cy="2670175"/>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68325" y="1314450"/>
          <a:ext cx="4905375" cy="495300"/>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24</xdr:col>
      <xdr:colOff>144780</xdr:colOff>
      <xdr:row>3</xdr:row>
      <xdr:rowOff>114300</xdr:rowOff>
    </xdr:from>
    <xdr:to>
      <xdr:col>37</xdr:col>
      <xdr:colOff>245287</xdr:colOff>
      <xdr:row>8</xdr:row>
      <xdr:rowOff>190371</xdr:rowOff>
    </xdr:to>
    <xdr:pic>
      <xdr:nvPicPr>
        <xdr:cNvPr id="5" name="図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6477000" y="571500"/>
          <a:ext cx="3666667" cy="102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24</xdr:col>
      <xdr:colOff>83820</xdr:colOff>
      <xdr:row>3</xdr:row>
      <xdr:rowOff>106680</xdr:rowOff>
    </xdr:from>
    <xdr:to>
      <xdr:col>37</xdr:col>
      <xdr:colOff>181152</xdr:colOff>
      <xdr:row>8</xdr:row>
      <xdr:rowOff>179576</xdr:rowOff>
    </xdr:to>
    <xdr:pic>
      <xdr:nvPicPr>
        <xdr:cNvPr id="5" name="図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6416040" y="563880"/>
          <a:ext cx="3666667" cy="1028571"/>
        </a:xfrm>
        <a:prstGeom prst="rect">
          <a:avLst/>
        </a:prstGeom>
      </xdr:spPr>
    </xdr:pic>
    <xdr:clientData/>
  </xdr:twoCellAnchor>
  <xdr:twoCellAnchor>
    <xdr:from>
      <xdr:col>25</xdr:col>
      <xdr:colOff>0</xdr:colOff>
      <xdr:row>14</xdr:row>
      <xdr:rowOff>0</xdr:rowOff>
    </xdr:from>
    <xdr:to>
      <xdr:col>34</xdr:col>
      <xdr:colOff>13335</xdr:colOff>
      <xdr:row>16</xdr:row>
      <xdr:rowOff>205740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D8A76454-B4CB-42AA-B13C-C9165238F5F9}"/>
            </a:ext>
          </a:extLst>
        </xdr:cNvPr>
        <xdr:cNvSpPr/>
      </xdr:nvSpPr>
      <xdr:spPr>
        <a:xfrm>
          <a:off x="6648450" y="2552700"/>
          <a:ext cx="249936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180975</xdr:colOff>
      <xdr:row>15</xdr:row>
      <xdr:rowOff>57150</xdr:rowOff>
    </xdr:from>
    <xdr:to>
      <xdr:col>27</xdr:col>
      <xdr:colOff>267024</xdr:colOff>
      <xdr:row>17</xdr:row>
      <xdr:rowOff>258445</xdr:rowOff>
    </xdr:to>
    <xdr:pic>
      <xdr:nvPicPr>
        <xdr:cNvPr id="3" name="グラフィックス 2" descr="ホールド ジェスチャ 単色塗りつぶし">
          <a:extLst>
            <a:ext uri="{FF2B5EF4-FFF2-40B4-BE49-F238E27FC236}">
              <a16:creationId xmlns:a16="http://schemas.microsoft.com/office/drawing/2014/main" id="{48A5DF14-D9D5-4661-B8B0-E322313DB3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29425" y="3067050"/>
          <a:ext cx="638499" cy="626745"/>
        </a:xfrm>
        <a:prstGeom prst="rect">
          <a:avLst/>
        </a:prstGeom>
      </xdr:spPr>
    </xdr:pic>
    <xdr:clientData/>
  </xdr:twoCellAnchor>
  <xdr:twoCellAnchor>
    <xdr:from>
      <xdr:col>26</xdr:col>
      <xdr:colOff>0</xdr:colOff>
      <xdr:row>18</xdr:row>
      <xdr:rowOff>0</xdr:rowOff>
    </xdr:from>
    <xdr:to>
      <xdr:col>36</xdr:col>
      <xdr:colOff>129540</xdr:colOff>
      <xdr:row>20</xdr:row>
      <xdr:rowOff>163830</xdr:rowOff>
    </xdr:to>
    <xdr:sp macro="" textlink="">
      <xdr:nvSpPr>
        <xdr:cNvPr id="7" name="吹き出し: 線 6">
          <a:extLst>
            <a:ext uri="{FF2B5EF4-FFF2-40B4-BE49-F238E27FC236}">
              <a16:creationId xmlns:a16="http://schemas.microsoft.com/office/drawing/2014/main" id="{CD8DB14D-49CC-41FC-A3FD-A8C8C5D3046E}"/>
            </a:ext>
          </a:extLst>
        </xdr:cNvPr>
        <xdr:cNvSpPr/>
      </xdr:nvSpPr>
      <xdr:spPr>
        <a:xfrm>
          <a:off x="6924675" y="4019550"/>
          <a:ext cx="2891790" cy="821055"/>
        </a:xfrm>
        <a:prstGeom prst="borderCallout1">
          <a:avLst>
            <a:gd name="adj1" fmla="val 3892"/>
            <a:gd name="adj2" fmla="val -507"/>
            <a:gd name="adj3" fmla="val -38850"/>
            <a:gd name="adj4" fmla="val -17521"/>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24</xdr:col>
      <xdr:colOff>91440</xdr:colOff>
      <xdr:row>3</xdr:row>
      <xdr:rowOff>114300</xdr:rowOff>
    </xdr:from>
    <xdr:to>
      <xdr:col>28</xdr:col>
      <xdr:colOff>1447</xdr:colOff>
      <xdr:row>9</xdr:row>
      <xdr:rowOff>76071</xdr:rowOff>
    </xdr:to>
    <xdr:pic>
      <xdr:nvPicPr>
        <xdr:cNvPr id="5" name="図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6629400" y="617220"/>
          <a:ext cx="3666667" cy="10285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24</xdr:col>
      <xdr:colOff>144780</xdr:colOff>
      <xdr:row>3</xdr:row>
      <xdr:rowOff>121920</xdr:rowOff>
    </xdr:from>
    <xdr:to>
      <xdr:col>37</xdr:col>
      <xdr:colOff>245287</xdr:colOff>
      <xdr:row>9</xdr:row>
      <xdr:rowOff>27176</xdr:rowOff>
    </xdr:to>
    <xdr:pic>
      <xdr:nvPicPr>
        <xdr:cNvPr id="5" name="図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6477000" y="579120"/>
          <a:ext cx="3666667" cy="102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83820</xdr:colOff>
      <xdr:row>3</xdr:row>
      <xdr:rowOff>129540</xdr:rowOff>
    </xdr:from>
    <xdr:to>
      <xdr:col>37</xdr:col>
      <xdr:colOff>177977</xdr:colOff>
      <xdr:row>9</xdr:row>
      <xdr:rowOff>30351</xdr:rowOff>
    </xdr:to>
    <xdr:pic>
      <xdr:nvPicPr>
        <xdr:cNvPr id="5" name="図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6416040" y="586740"/>
          <a:ext cx="3666667" cy="102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24</xdr:col>
      <xdr:colOff>114300</xdr:colOff>
      <xdr:row>3</xdr:row>
      <xdr:rowOff>137160</xdr:rowOff>
    </xdr:from>
    <xdr:to>
      <xdr:col>37</xdr:col>
      <xdr:colOff>217982</xdr:colOff>
      <xdr:row>9</xdr:row>
      <xdr:rowOff>25906</xdr:rowOff>
    </xdr:to>
    <xdr:pic>
      <xdr:nvPicPr>
        <xdr:cNvPr id="2" name="図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446520" y="594360"/>
          <a:ext cx="3666667"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76200</xdr:colOff>
      <xdr:row>1</xdr:row>
      <xdr:rowOff>45720</xdr:rowOff>
    </xdr:from>
    <xdr:to>
      <xdr:col>27</xdr:col>
      <xdr:colOff>38100</xdr:colOff>
      <xdr:row>43</xdr:row>
      <xdr:rowOff>8964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089571" y="45720"/>
          <a:ext cx="6874329" cy="124165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480060</xdr:colOff>
      <xdr:row>1</xdr:row>
      <xdr:rowOff>121920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11376660" y="1219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30</xdr:col>
      <xdr:colOff>134471</xdr:colOff>
      <xdr:row>30</xdr:row>
      <xdr:rowOff>129669</xdr:rowOff>
    </xdr:from>
    <xdr:to>
      <xdr:col>53</xdr:col>
      <xdr:colOff>127001</xdr:colOff>
      <xdr:row>56</xdr:row>
      <xdr:rowOff>40822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17159942" y="10887316"/>
          <a:ext cx="6350000" cy="6545035"/>
        </a:xfrm>
        <a:prstGeom prst="rect">
          <a:avLst/>
        </a:prstGeom>
        <a:noFill/>
        <a:ln w="28575" cmpd="dbl">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268941</xdr:colOff>
      <xdr:row>49</xdr:row>
      <xdr:rowOff>212671</xdr:rowOff>
    </xdr:from>
    <xdr:to>
      <xdr:col>42</xdr:col>
      <xdr:colOff>146636</xdr:colOff>
      <xdr:row>51</xdr:row>
      <xdr:rowOff>149680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18952882" y="15983083"/>
          <a:ext cx="1536166" cy="400185"/>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2784023</xdr:colOff>
      <xdr:row>41</xdr:row>
      <xdr:rowOff>206828</xdr:rowOff>
    </xdr:from>
    <xdr:to>
      <xdr:col>36</xdr:col>
      <xdr:colOff>268941</xdr:colOff>
      <xdr:row>50</xdr:row>
      <xdr:rowOff>181176</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8" idx="1"/>
        </xdr:cNvCxnSpPr>
      </xdr:nvCxnSpPr>
      <xdr:spPr>
        <a:xfrm flipH="1" flipV="1">
          <a:off x="15020847" y="13975122"/>
          <a:ext cx="3932035" cy="220805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46</xdr:col>
      <xdr:colOff>149412</xdr:colOff>
      <xdr:row>30</xdr:row>
      <xdr:rowOff>232602</xdr:rowOff>
    </xdr:from>
    <xdr:to>
      <xdr:col>53</xdr:col>
      <xdr:colOff>59833</xdr:colOff>
      <xdr:row>33</xdr:row>
      <xdr:rowOff>11661</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21597471" y="10990249"/>
          <a:ext cx="1845303" cy="57094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2808514</xdr:colOff>
      <xdr:row>31</xdr:row>
      <xdr:rowOff>189367</xdr:rowOff>
    </xdr:from>
    <xdr:to>
      <xdr:col>46</xdr:col>
      <xdr:colOff>149412</xdr:colOff>
      <xdr:row>40</xdr:row>
      <xdr:rowOff>8138</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27" idx="3"/>
        </xdr:cNvCxnSpPr>
      </xdr:nvCxnSpPr>
      <xdr:spPr>
        <a:xfrm flipH="1">
          <a:off x="15045338" y="11275720"/>
          <a:ext cx="6552133" cy="214959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22</xdr:col>
      <xdr:colOff>76199</xdr:colOff>
      <xdr:row>39</xdr:row>
      <xdr:rowOff>54428</xdr:rowOff>
    </xdr:from>
    <xdr:to>
      <xdr:col>22</xdr:col>
      <xdr:colOff>2808514</xdr:colOff>
      <xdr:row>40</xdr:row>
      <xdr:rowOff>312964</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12077699" y="11538857"/>
          <a:ext cx="2732315" cy="61232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78923</xdr:colOff>
      <xdr:row>41</xdr:row>
      <xdr:rowOff>59872</xdr:rowOff>
    </xdr:from>
    <xdr:to>
      <xdr:col>22</xdr:col>
      <xdr:colOff>2800351</xdr:colOff>
      <xdr:row>41</xdr:row>
      <xdr:rowOff>364673</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080423" y="12251872"/>
          <a:ext cx="2721428" cy="30480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editAs="oneCell">
    <xdr:from>
      <xdr:col>30</xdr:col>
      <xdr:colOff>228412</xdr:colOff>
      <xdr:row>31</xdr:row>
      <xdr:rowOff>104589</xdr:rowOff>
    </xdr:from>
    <xdr:to>
      <xdr:col>53</xdr:col>
      <xdr:colOff>132416</xdr:colOff>
      <xdr:row>55</xdr:row>
      <xdr:rowOff>209178</xdr:rowOff>
    </xdr:to>
    <xdr:pic>
      <xdr:nvPicPr>
        <xdr:cNvPr id="30" name="図 29">
          <a:extLst>
            <a:ext uri="{FF2B5EF4-FFF2-40B4-BE49-F238E27FC236}">
              <a16:creationId xmlns:a16="http://schemas.microsoft.com/office/drawing/2014/main" id="{F09C626C-2FB3-982C-E403-5E51D61D5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3765" y="11198413"/>
          <a:ext cx="6347386" cy="6301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160020</xdr:colOff>
      <xdr:row>2</xdr:row>
      <xdr:rowOff>7620</xdr:rowOff>
    </xdr:from>
    <xdr:to>
      <xdr:col>46</xdr:col>
      <xdr:colOff>175260</xdr:colOff>
      <xdr:row>37</xdr:row>
      <xdr:rowOff>144780</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74320"/>
          <a:ext cx="60502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167640</xdr:colOff>
      <xdr:row>2</xdr:row>
      <xdr:rowOff>121920</xdr:rowOff>
    </xdr:from>
    <xdr:ext cx="1924051" cy="484849"/>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8679180" y="3886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42</xdr:col>
      <xdr:colOff>45720</xdr:colOff>
      <xdr:row>10</xdr:row>
      <xdr:rowOff>182880</xdr:rowOff>
    </xdr:from>
    <xdr:to>
      <xdr:col>54</xdr:col>
      <xdr:colOff>83820</xdr:colOff>
      <xdr:row>19</xdr:row>
      <xdr:rowOff>259080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00460" y="1927860"/>
          <a:ext cx="3329940" cy="231648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・共通様式１</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赤字部分が表示されていない場合は、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上記シートへの入力漏れをご確認ください。</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106680</xdr:colOff>
      <xdr:row>2</xdr:row>
      <xdr:rowOff>7620</xdr:rowOff>
    </xdr:from>
    <xdr:to>
      <xdr:col>46</xdr:col>
      <xdr:colOff>114300</xdr:colOff>
      <xdr:row>39</xdr:row>
      <xdr:rowOff>15240</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289560"/>
          <a:ext cx="604266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190500</xdr:colOff>
      <xdr:row>6</xdr:row>
      <xdr:rowOff>91440</xdr:rowOff>
    </xdr:from>
    <xdr:to>
      <xdr:col>54</xdr:col>
      <xdr:colOff>266700</xdr:colOff>
      <xdr:row>12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178540" y="1257300"/>
          <a:ext cx="3642360" cy="176784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赤字部分が表示されていない場合は、</a:t>
          </a:r>
          <a:endParaRPr lang="ja-JP" altLang="ja-JP" sz="1200">
            <a:effectLst/>
          </a:endParaRPr>
        </a:p>
        <a:p>
          <a:r>
            <a:rPr kumimoji="1" lang="ja-JP" altLang="ja-JP" sz="1100">
              <a:solidFill>
                <a:schemeClr val="dk1"/>
              </a:solidFill>
              <a:effectLst/>
              <a:latin typeface="+mn-lt"/>
              <a:ea typeface="+mn-ea"/>
              <a:cs typeface="+mn-cs"/>
            </a:rPr>
            <a:t>　上記シートへの入力漏れをご確認ください。</a:t>
          </a:r>
          <a:endParaRPr lang="ja-JP" altLang="ja-JP" sz="1200">
            <a:effectLst/>
          </a:endParaRPr>
        </a:p>
        <a:p>
          <a:endParaRPr lang="ja-JP" altLang="ja-JP" sz="1200">
            <a:solidFill>
              <a:sysClr val="windowText" lastClr="000000"/>
            </a:solidFill>
            <a:effectLst/>
          </a:endParaRPr>
        </a:p>
      </xdr:txBody>
    </xdr:sp>
    <xdr:clientData/>
  </xdr:twoCellAnchor>
  <xdr:oneCellAnchor>
    <xdr:from>
      <xdr:col>32</xdr:col>
      <xdr:colOff>30480</xdr:colOff>
      <xdr:row>0</xdr:row>
      <xdr:rowOff>68580</xdr:rowOff>
    </xdr:from>
    <xdr:ext cx="1924051" cy="484849"/>
    <xdr:sp macro="" textlink="">
      <xdr:nvSpPr>
        <xdr:cNvPr id="6" name="正方形/長方形 5">
          <a:extLst>
            <a:ext uri="{FF2B5EF4-FFF2-40B4-BE49-F238E27FC236}">
              <a16:creationId xmlns:a16="http://schemas.microsoft.com/office/drawing/2014/main" id="{00000000-0008-0000-0500-000006000000}"/>
            </a:ext>
          </a:extLst>
        </xdr:cNvPr>
        <xdr:cNvSpPr/>
      </xdr:nvSpPr>
      <xdr:spPr bwMode="auto">
        <a:xfrm>
          <a:off x="8549640" y="685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16</xdr:col>
      <xdr:colOff>358140</xdr:colOff>
      <xdr:row>1</xdr:row>
      <xdr:rowOff>116205</xdr:rowOff>
    </xdr:from>
    <xdr:to>
      <xdr:col>25</xdr:col>
      <xdr:colOff>266700</xdr:colOff>
      <xdr:row>29</xdr:row>
      <xdr:rowOff>793115</xdr:rowOff>
    </xdr:to>
    <xdr:pic>
      <xdr:nvPicPr>
        <xdr:cNvPr id="16" name="図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4890" y="287655"/>
          <a:ext cx="6080760" cy="9043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68580</xdr:colOff>
      <xdr:row>0</xdr:row>
      <xdr:rowOff>137160</xdr:rowOff>
    </xdr:from>
    <xdr:ext cx="1924051" cy="484849"/>
    <xdr:sp macro="" textlink="">
      <xdr:nvSpPr>
        <xdr:cNvPr id="18" name="正方形/長方形 17">
          <a:extLst>
            <a:ext uri="{FF2B5EF4-FFF2-40B4-BE49-F238E27FC236}">
              <a16:creationId xmlns:a16="http://schemas.microsoft.com/office/drawing/2014/main" id="{00000000-0008-0000-0600-000012000000}"/>
            </a:ext>
          </a:extLst>
        </xdr:cNvPr>
        <xdr:cNvSpPr/>
      </xdr:nvSpPr>
      <xdr:spPr bwMode="auto">
        <a:xfrm>
          <a:off x="8343900" y="1371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662665</xdr:colOff>
      <xdr:row>3</xdr:row>
      <xdr:rowOff>76201</xdr:rowOff>
    </xdr:from>
    <xdr:to>
      <xdr:col>28</xdr:col>
      <xdr:colOff>182881</xdr:colOff>
      <xdr:row>6</xdr:row>
      <xdr:rowOff>228601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3022940" y="571501"/>
          <a:ext cx="3635016" cy="990600"/>
          <a:chOff x="13936705" y="4853941"/>
          <a:chExt cx="3635016" cy="998220"/>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oneCellAnchor>
    <xdr:from>
      <xdr:col>19</xdr:col>
      <xdr:colOff>139065</xdr:colOff>
      <xdr:row>22</xdr:row>
      <xdr:rowOff>220979</xdr:rowOff>
    </xdr:from>
    <xdr:ext cx="2499360" cy="321759"/>
    <xdr:sp macro="" textlink="">
      <xdr:nvSpPr>
        <xdr:cNvPr id="22" name="正方形/長方形 21">
          <a:extLst>
            <a:ext uri="{FF2B5EF4-FFF2-40B4-BE49-F238E27FC236}">
              <a16:creationId xmlns:a16="http://schemas.microsoft.com/office/drawing/2014/main" id="{00000000-0008-0000-0600-000016000000}"/>
            </a:ext>
          </a:extLst>
        </xdr:cNvPr>
        <xdr:cNvSpPr/>
      </xdr:nvSpPr>
      <xdr:spPr bwMode="auto">
        <a:xfrm>
          <a:off x="10483215" y="6545579"/>
          <a:ext cx="2499360" cy="32175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25</xdr:col>
      <xdr:colOff>55245</xdr:colOff>
      <xdr:row>24</xdr:row>
      <xdr:rowOff>15240</xdr:rowOff>
    </xdr:from>
    <xdr:to>
      <xdr:col>28</xdr:col>
      <xdr:colOff>287655</xdr:colOff>
      <xdr:row>28</xdr:row>
      <xdr:rowOff>100965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14514195" y="7025640"/>
          <a:ext cx="2289810" cy="1400175"/>
        </a:xfrm>
        <a:prstGeom prst="wedgeRectCallout">
          <a:avLst>
            <a:gd name="adj1" fmla="val -165101"/>
            <a:gd name="adj2" fmla="val -2168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今回申請していただいている設置場所が用途地域制限等に該当する地域でないことを各自治体の該当</a:t>
          </a:r>
          <a:r>
            <a:rPr kumimoji="1" lang="en-US" altLang="ja-JP" sz="1000">
              <a:solidFill>
                <a:srgbClr val="FF0000"/>
              </a:solidFill>
            </a:rPr>
            <a:t>HP</a:t>
          </a:r>
          <a:r>
            <a:rPr kumimoji="1" lang="ja-JP" altLang="en-US" sz="1000">
              <a:solidFill>
                <a:srgbClr val="FF0000"/>
              </a:solidFill>
            </a:rPr>
            <a:t>等で確認の上、建築基準法第４８条（用途地域規制）に</a:t>
          </a:r>
          <a:r>
            <a:rPr kumimoji="1" lang="en-US" altLang="ja-JP" sz="1000">
              <a:solidFill>
                <a:srgbClr val="FF0000"/>
              </a:solidFill>
            </a:rPr>
            <a:t>【</a:t>
          </a:r>
          <a:r>
            <a:rPr kumimoji="1" lang="ja-JP" altLang="en-US" sz="1000">
              <a:solidFill>
                <a:srgbClr val="FF0000"/>
              </a:solidFill>
            </a:rPr>
            <a:t>適合している</a:t>
          </a:r>
          <a:r>
            <a:rPr kumimoji="1" lang="en-US" altLang="ja-JP" sz="1000">
              <a:solidFill>
                <a:srgbClr val="FF0000"/>
              </a:solidFill>
            </a:rPr>
            <a:t>/</a:t>
          </a:r>
          <a:r>
            <a:rPr kumimoji="1" lang="ja-JP" altLang="en-US" sz="1000">
              <a:solidFill>
                <a:srgbClr val="FF0000"/>
              </a:solidFill>
            </a:rPr>
            <a:t>適合していない</a:t>
          </a:r>
          <a:r>
            <a:rPr kumimoji="1" lang="en-US" altLang="ja-JP" sz="1000">
              <a:solidFill>
                <a:srgbClr val="FF0000"/>
              </a:solidFill>
            </a:rPr>
            <a:t>】</a:t>
          </a:r>
          <a:r>
            <a:rPr kumimoji="1" lang="ja-JP" altLang="en-US" sz="1000">
              <a:solidFill>
                <a:srgbClr val="FF0000"/>
              </a:solidFill>
            </a:rPr>
            <a:t>等をご記入ください。</a:t>
          </a:r>
        </a:p>
      </xdr:txBody>
    </xdr:sp>
    <xdr:clientData/>
  </xdr:twoCellAnchor>
  <xdr:twoCellAnchor>
    <xdr:from>
      <xdr:col>24</xdr:col>
      <xdr:colOff>361950</xdr:colOff>
      <xdr:row>16</xdr:row>
      <xdr:rowOff>133350</xdr:rowOff>
    </xdr:from>
    <xdr:to>
      <xdr:col>28</xdr:col>
      <xdr:colOff>253365</xdr:colOff>
      <xdr:row>23</xdr:row>
      <xdr:rowOff>129540</xdr:rowOff>
    </xdr:to>
    <xdr:sp macro="" textlink="">
      <xdr:nvSpPr>
        <xdr:cNvPr id="5" name="吹き出し: 線 4">
          <a:extLst>
            <a:ext uri="{FF2B5EF4-FFF2-40B4-BE49-F238E27FC236}">
              <a16:creationId xmlns:a16="http://schemas.microsoft.com/office/drawing/2014/main" id="{33C6DEB9-298C-C716-BC81-2D7561591EA6}"/>
            </a:ext>
          </a:extLst>
        </xdr:cNvPr>
        <xdr:cNvSpPr/>
      </xdr:nvSpPr>
      <xdr:spPr>
        <a:xfrm>
          <a:off x="14135100" y="4800600"/>
          <a:ext cx="2634615" cy="1996440"/>
        </a:xfrm>
        <a:prstGeom prst="borderCallout1">
          <a:avLst>
            <a:gd name="adj1" fmla="val 81727"/>
            <a:gd name="adj2" fmla="val 325"/>
            <a:gd name="adj3" fmla="val 81966"/>
            <a:gd name="adj4" fmla="val -61833"/>
          </a:avLst>
        </a:prstGeom>
        <a:solidFill>
          <a:schemeClr val="bg1"/>
        </a:solidFill>
        <a:ln w="28575">
          <a:solidFill>
            <a:srgbClr val="FF0000"/>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FF0000"/>
              </a:solidFill>
              <a:effectLst/>
              <a:latin typeface="+mn-lt"/>
              <a:ea typeface="+mn-ea"/>
              <a:cs typeface="+mn-cs"/>
            </a:rPr>
            <a:t>導入設備の設置事業所は「工場」として運営をされている事業所でしょうか。</a:t>
          </a:r>
          <a:endParaRPr lang="ja-JP" altLang="ja-JP" sz="900">
            <a:solidFill>
              <a:srgbClr val="FF0000"/>
            </a:solidFill>
            <a:effectLst/>
          </a:endParaRPr>
        </a:p>
        <a:p>
          <a:r>
            <a:rPr kumimoji="1" lang="ja-JP" altLang="ja-JP" sz="900">
              <a:solidFill>
                <a:srgbClr val="FF0000"/>
              </a:solidFill>
              <a:effectLst/>
              <a:latin typeface="+mn-lt"/>
              <a:ea typeface="+mn-ea"/>
              <a:cs typeface="+mn-cs"/>
            </a:rPr>
            <a:t>建築基準法において「工場」に位置づけられる場合、自治体から発行された認定書をご提出いただいております。</a:t>
          </a:r>
          <a:endParaRPr lang="ja-JP" altLang="ja-JP" sz="900">
            <a:solidFill>
              <a:srgbClr val="FF0000"/>
            </a:solidFill>
            <a:effectLst/>
          </a:endParaRPr>
        </a:p>
        <a:p>
          <a:r>
            <a:rPr kumimoji="1" lang="ja-JP" altLang="ja-JP" sz="900">
              <a:solidFill>
                <a:srgbClr val="FF0000"/>
              </a:solidFill>
              <a:effectLst/>
              <a:latin typeface="+mn-lt"/>
              <a:ea typeface="+mn-ea"/>
              <a:cs typeface="+mn-cs"/>
            </a:rPr>
            <a:t>「工場」に位置づけられない場合であっても、工場許認可申請が不要であることを自治体等でご確認の上、確認先の管轄部門等、確認日時、回答担当者名をご回答いただきますようよろしくお願いいたします。</a:t>
          </a:r>
          <a:endParaRPr lang="ja-JP" altLang="ja-JP" sz="900">
            <a:solidFill>
              <a:srgbClr val="FF0000"/>
            </a:solidFill>
            <a:effectLst/>
          </a:endParaRPr>
        </a:p>
        <a:p>
          <a:pPr algn="l"/>
          <a:endParaRPr kumimoji="1" lang="ja-JP" altLang="en-US" sz="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30480</xdr:colOff>
      <xdr:row>2</xdr:row>
      <xdr:rowOff>22860</xdr:rowOff>
    </xdr:from>
    <xdr:to>
      <xdr:col>31</xdr:col>
      <xdr:colOff>388620</xdr:colOff>
      <xdr:row>32</xdr:row>
      <xdr:rowOff>30480</xdr:rowOff>
    </xdr:to>
    <xdr:pic>
      <xdr:nvPicPr>
        <xdr:cNvPr id="15" name="図 14">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434340"/>
          <a:ext cx="5875020" cy="836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311525</xdr:colOff>
      <xdr:row>12</xdr:row>
      <xdr:rowOff>213360</xdr:rowOff>
    </xdr:from>
    <xdr:to>
      <xdr:col>26</xdr:col>
      <xdr:colOff>114301</xdr:colOff>
      <xdr:row>16</xdr:row>
      <xdr:rowOff>99060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458325" y="3112135"/>
          <a:ext cx="3990601" cy="1219200"/>
          <a:chOff x="9980029" y="296985"/>
          <a:chExt cx="5369075" cy="1669189"/>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980029" y="296985"/>
            <a:ext cx="5369075" cy="166918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◇交付申請時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0113783" y="693234"/>
            <a:ext cx="625507" cy="319707"/>
          </a:xfrm>
          <a:prstGeom prst="rect">
            <a:avLst/>
          </a:prstGeom>
        </xdr:spPr>
      </xdr:pic>
    </xdr:grpSp>
    <xdr:clientData/>
  </xdr:twoCellAnchor>
  <xdr:twoCellAnchor>
    <xdr:from>
      <xdr:col>26</xdr:col>
      <xdr:colOff>394448</xdr:colOff>
      <xdr:row>12</xdr:row>
      <xdr:rowOff>213361</xdr:rowOff>
    </xdr:from>
    <xdr:to>
      <xdr:col>34</xdr:col>
      <xdr:colOff>266700</xdr:colOff>
      <xdr:row>16</xdr:row>
      <xdr:rowOff>106681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0725898" y="3112136"/>
          <a:ext cx="4418852" cy="1220470"/>
          <a:chOff x="7708986" y="5719211"/>
          <a:chExt cx="5325035" cy="1666539"/>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08986" y="5719211"/>
            <a:ext cx="5325035" cy="166653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◇工事完了時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8478754" y="6073805"/>
            <a:ext cx="643564" cy="396376"/>
          </a:xfrm>
          <a:prstGeom prst="rect">
            <a:avLst/>
          </a:prstGeom>
        </xdr:spPr>
      </xdr:pic>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7801065" y="6133694"/>
            <a:ext cx="626573" cy="305625"/>
          </a:xfrm>
          <a:prstGeom prst="rect">
            <a:avLst/>
          </a:prstGeom>
        </xdr:spPr>
      </xdr:pic>
    </xdr:grpSp>
    <xdr:clientData/>
  </xdr:twoCellAnchor>
  <xdr:oneCellAnchor>
    <xdr:from>
      <xdr:col>18</xdr:col>
      <xdr:colOff>350520</xdr:colOff>
      <xdr:row>1</xdr:row>
      <xdr:rowOff>114300</xdr:rowOff>
    </xdr:from>
    <xdr:ext cx="1924051" cy="484849"/>
    <xdr:sp macro="" textlink="">
      <xdr:nvSpPr>
        <xdr:cNvPr id="13" name="正方形/長方形 12">
          <a:extLst>
            <a:ext uri="{FF2B5EF4-FFF2-40B4-BE49-F238E27FC236}">
              <a16:creationId xmlns:a16="http://schemas.microsoft.com/office/drawing/2014/main" id="{00000000-0008-0000-0700-00000D000000}"/>
            </a:ext>
          </a:extLst>
        </xdr:cNvPr>
        <xdr:cNvSpPr/>
      </xdr:nvSpPr>
      <xdr:spPr bwMode="auto">
        <a:xfrm>
          <a:off x="7330440" y="3200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316230</xdr:colOff>
      <xdr:row>2</xdr:row>
      <xdr:rowOff>74295</xdr:rowOff>
    </xdr:from>
    <xdr:to>
      <xdr:col>32</xdr:col>
      <xdr:colOff>255270</xdr:colOff>
      <xdr:row>5</xdr:row>
      <xdr:rowOff>116205</xdr:rowOff>
    </xdr:to>
    <xdr:sp macro="" textlink="">
      <xdr:nvSpPr>
        <xdr:cNvPr id="12" name="四角形吹き出し 11">
          <a:extLst>
            <a:ext uri="{FF2B5EF4-FFF2-40B4-BE49-F238E27FC236}">
              <a16:creationId xmlns:a16="http://schemas.microsoft.com/office/drawing/2014/main" id="{00000000-0008-0000-0700-00000C000000}"/>
            </a:ext>
          </a:extLst>
        </xdr:cNvPr>
        <xdr:cNvSpPr/>
      </xdr:nvSpPr>
      <xdr:spPr>
        <a:xfrm>
          <a:off x="11489055" y="493395"/>
          <a:ext cx="2358390" cy="708660"/>
        </a:xfrm>
        <a:prstGeom prst="wedgeRectCallout">
          <a:avLst>
            <a:gd name="adj1" fmla="val -17823"/>
            <a:gd name="adj2" fmla="val 8933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134510</xdr:colOff>
      <xdr:row>6</xdr:row>
      <xdr:rowOff>42737</xdr:rowOff>
    </xdr:from>
    <xdr:to>
      <xdr:col>48</xdr:col>
      <xdr:colOff>576470</xdr:colOff>
      <xdr:row>43</xdr:row>
      <xdr:rowOff>52014</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3330" y="1338137"/>
          <a:ext cx="9083040" cy="6105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152401</xdr:colOff>
      <xdr:row>4</xdr:row>
      <xdr:rowOff>0</xdr:rowOff>
    </xdr:from>
    <xdr:ext cx="1924051" cy="484849"/>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609444" y="7620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0</xdr:col>
      <xdr:colOff>220980</xdr:colOff>
      <xdr:row>0</xdr:row>
      <xdr:rowOff>99060</xdr:rowOff>
    </xdr:from>
    <xdr:to>
      <xdr:col>5</xdr:col>
      <xdr:colOff>658040</xdr:colOff>
      <xdr:row>5</xdr:row>
      <xdr:rowOff>268761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220980" y="99060"/>
          <a:ext cx="5839640" cy="1114581"/>
        </a:xfrm>
        <a:prstGeom prst="rect">
          <a:avLst/>
        </a:prstGeom>
        <a:ln w="28575">
          <a:solidFill>
            <a:srgbClr val="FF0000"/>
          </a:solidFill>
        </a:ln>
      </xdr:spPr>
    </xdr:pic>
    <xdr:clientData/>
  </xdr:twoCellAnchor>
  <xdr:twoCellAnchor editAs="oneCell">
    <xdr:from>
      <xdr:col>31</xdr:col>
      <xdr:colOff>457200</xdr:colOff>
      <xdr:row>18</xdr:row>
      <xdr:rowOff>45720</xdr:rowOff>
    </xdr:from>
    <xdr:to>
      <xdr:col>36</xdr:col>
      <xdr:colOff>108709</xdr:colOff>
      <xdr:row>20</xdr:row>
      <xdr:rowOff>30523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2908280" y="3284220"/>
          <a:ext cx="885949" cy="304843"/>
        </a:xfrm>
        <a:prstGeom prst="rect">
          <a:avLst/>
        </a:prstGeom>
      </xdr:spPr>
    </xdr:pic>
    <xdr:clientData/>
  </xdr:twoCellAnchor>
  <xdr:twoCellAnchor editAs="oneCell">
    <xdr:from>
      <xdr:col>31</xdr:col>
      <xdr:colOff>464820</xdr:colOff>
      <xdr:row>41</xdr:row>
      <xdr:rowOff>53340</xdr:rowOff>
    </xdr:from>
    <xdr:to>
      <xdr:col>41</xdr:col>
      <xdr:colOff>478760</xdr:colOff>
      <xdr:row>43</xdr:row>
      <xdr:rowOff>9585</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12915900" y="6972300"/>
          <a:ext cx="4334480" cy="428685"/>
        </a:xfrm>
        <a:prstGeom prst="rect">
          <a:avLst/>
        </a:prstGeom>
      </xdr:spPr>
    </xdr:pic>
    <xdr:clientData/>
  </xdr:twoCellAnchor>
  <xdr:twoCellAnchor>
    <xdr:from>
      <xdr:col>7</xdr:col>
      <xdr:colOff>1885950</xdr:colOff>
      <xdr:row>2</xdr:row>
      <xdr:rowOff>0</xdr:rowOff>
    </xdr:from>
    <xdr:to>
      <xdr:col>22</xdr:col>
      <xdr:colOff>771525</xdr:colOff>
      <xdr:row>5</xdr:row>
      <xdr:rowOff>152400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905875" y="371475"/>
          <a:ext cx="2371725" cy="723900"/>
        </a:xfrm>
        <a:prstGeom prst="wedgeRectCallout">
          <a:avLst>
            <a:gd name="adj1" fmla="val -40039"/>
            <a:gd name="adj2" fmla="val 974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2"/>
  <sheetViews>
    <sheetView topLeftCell="D7" workbookViewId="0">
      <selection activeCell="F7" sqref="F1:H1048576"/>
    </sheetView>
  </sheetViews>
  <sheetFormatPr defaultColWidth="9" defaultRowHeight="18" x14ac:dyDescent="0.55000000000000004"/>
  <cols>
    <col min="1" max="1" width="4.1640625" style="1" hidden="1" customWidth="1"/>
    <col min="2" max="2" width="3.08203125" style="1" hidden="1" customWidth="1"/>
    <col min="3" max="3" width="15.58203125" style="1" hidden="1" customWidth="1"/>
    <col min="4" max="4" width="4.1640625" style="1" customWidth="1"/>
    <col min="5" max="5" width="3.08203125" style="1" customWidth="1"/>
    <col min="6" max="6" width="19.5" style="1" customWidth="1"/>
    <col min="7" max="7" width="17.5" style="1" customWidth="1"/>
    <col min="8" max="8" width="17.08203125" style="1" customWidth="1"/>
    <col min="9" max="9" width="46.6640625" style="1" customWidth="1"/>
    <col min="10" max="10" width="8.1640625" style="1" customWidth="1"/>
    <col min="11" max="16384" width="9" style="1"/>
  </cols>
  <sheetData>
    <row r="1" spans="1:10" ht="22.5" x14ac:dyDescent="0.55000000000000004">
      <c r="C1" s="2" t="s">
        <v>0</v>
      </c>
      <c r="F1" s="2" t="s">
        <v>0</v>
      </c>
    </row>
    <row r="2" spans="1:10" ht="22.5" x14ac:dyDescent="0.55000000000000004">
      <c r="I2" s="2"/>
    </row>
    <row r="4" spans="1:10" x14ac:dyDescent="0.55000000000000004">
      <c r="B4" s="1" t="s">
        <v>1</v>
      </c>
      <c r="E4" s="1" t="s">
        <v>1</v>
      </c>
    </row>
    <row r="5" spans="1:10" x14ac:dyDescent="0.55000000000000004">
      <c r="B5" s="1" t="s">
        <v>2</v>
      </c>
      <c r="E5" s="1" t="s">
        <v>2</v>
      </c>
      <c r="G5" s="1" t="s">
        <v>3</v>
      </c>
    </row>
    <row r="6" spans="1:10" ht="12" customHeight="1" x14ac:dyDescent="0.55000000000000004"/>
    <row r="7" spans="1:10" ht="24.75" customHeight="1" x14ac:dyDescent="0.55000000000000004">
      <c r="A7" s="1" t="s">
        <v>165</v>
      </c>
      <c r="D7" s="1" t="s">
        <v>165</v>
      </c>
    </row>
    <row r="8" spans="1:10" ht="33" customHeight="1" x14ac:dyDescent="0.55000000000000004">
      <c r="A8" s="3" t="s">
        <v>275</v>
      </c>
      <c r="B8" s="4"/>
      <c r="C8" s="5"/>
      <c r="D8" s="111" t="s">
        <v>274</v>
      </c>
      <c r="E8" s="112"/>
      <c r="F8" s="113"/>
      <c r="G8" s="6" t="s">
        <v>348</v>
      </c>
      <c r="H8" s="110" t="s">
        <v>349</v>
      </c>
      <c r="I8" s="6" t="s">
        <v>166</v>
      </c>
      <c r="J8" s="7" t="s">
        <v>167</v>
      </c>
    </row>
    <row r="9" spans="1:10" x14ac:dyDescent="0.55000000000000004">
      <c r="A9" s="8" t="s">
        <v>168</v>
      </c>
      <c r="B9" s="69">
        <v>1</v>
      </c>
      <c r="C9" s="5" t="s">
        <v>169</v>
      </c>
      <c r="D9" s="8" t="s">
        <v>168</v>
      </c>
      <c r="E9" s="69">
        <v>1</v>
      </c>
      <c r="F9" s="5" t="s">
        <v>169</v>
      </c>
      <c r="G9" s="9" t="s">
        <v>170</v>
      </c>
      <c r="H9" s="118" t="s">
        <v>183</v>
      </c>
      <c r="I9" s="5" t="s">
        <v>171</v>
      </c>
      <c r="J9" s="9" t="s">
        <v>172</v>
      </c>
    </row>
    <row r="10" spans="1:10" x14ac:dyDescent="0.55000000000000004">
      <c r="A10" s="102" t="s">
        <v>168</v>
      </c>
      <c r="B10" s="103">
        <v>1</v>
      </c>
      <c r="C10" s="104" t="s">
        <v>227</v>
      </c>
      <c r="D10" s="102" t="s">
        <v>168</v>
      </c>
      <c r="E10" s="103">
        <v>1</v>
      </c>
      <c r="F10" s="104" t="s">
        <v>227</v>
      </c>
      <c r="G10" s="105" t="s">
        <v>170</v>
      </c>
      <c r="H10" s="119"/>
      <c r="I10" s="104" t="s">
        <v>173</v>
      </c>
      <c r="J10" s="105" t="s">
        <v>172</v>
      </c>
    </row>
    <row r="11" spans="1:10" x14ac:dyDescent="0.55000000000000004">
      <c r="A11" s="8" t="s">
        <v>168</v>
      </c>
      <c r="B11" s="69">
        <v>1</v>
      </c>
      <c r="C11" s="5" t="s">
        <v>174</v>
      </c>
      <c r="D11" s="8" t="s">
        <v>168</v>
      </c>
      <c r="E11" s="69">
        <v>1</v>
      </c>
      <c r="F11" s="5" t="s">
        <v>174</v>
      </c>
      <c r="G11" s="9" t="s">
        <v>170</v>
      </c>
      <c r="H11" s="118" t="s">
        <v>183</v>
      </c>
      <c r="I11" s="5" t="s">
        <v>175</v>
      </c>
      <c r="J11" s="9" t="s">
        <v>172</v>
      </c>
    </row>
    <row r="12" spans="1:10" x14ac:dyDescent="0.55000000000000004">
      <c r="A12" s="102" t="s">
        <v>168</v>
      </c>
      <c r="B12" s="103">
        <v>1</v>
      </c>
      <c r="C12" s="104" t="s">
        <v>176</v>
      </c>
      <c r="D12" s="102" t="s">
        <v>168</v>
      </c>
      <c r="E12" s="103">
        <v>1</v>
      </c>
      <c r="F12" s="104" t="s">
        <v>176</v>
      </c>
      <c r="G12" s="105" t="s">
        <v>170</v>
      </c>
      <c r="H12" s="119"/>
      <c r="I12" s="104" t="s">
        <v>177</v>
      </c>
      <c r="J12" s="105" t="s">
        <v>172</v>
      </c>
    </row>
    <row r="13" spans="1:10" x14ac:dyDescent="0.55000000000000004">
      <c r="A13" s="8" t="s">
        <v>168</v>
      </c>
      <c r="B13" s="69">
        <v>2</v>
      </c>
      <c r="C13" s="5" t="s">
        <v>169</v>
      </c>
      <c r="D13" s="106" t="s">
        <v>168</v>
      </c>
      <c r="E13" s="107">
        <v>1</v>
      </c>
      <c r="F13" s="108" t="s">
        <v>176</v>
      </c>
      <c r="G13" s="9" t="s">
        <v>170</v>
      </c>
      <c r="H13" s="120" t="s">
        <v>183</v>
      </c>
      <c r="I13" s="5" t="s">
        <v>178</v>
      </c>
      <c r="J13" s="9" t="s">
        <v>172</v>
      </c>
    </row>
    <row r="14" spans="1:10" x14ac:dyDescent="0.55000000000000004">
      <c r="A14" s="183" t="s">
        <v>168</v>
      </c>
      <c r="B14" s="184">
        <v>1</v>
      </c>
      <c r="C14" s="185" t="s">
        <v>179</v>
      </c>
      <c r="D14" s="186" t="s">
        <v>168</v>
      </c>
      <c r="E14" s="187">
        <v>1</v>
      </c>
      <c r="F14" s="188" t="s">
        <v>276</v>
      </c>
      <c r="G14" s="189" t="s">
        <v>170</v>
      </c>
      <c r="H14" s="190" t="s">
        <v>183</v>
      </c>
      <c r="I14" s="185" t="s">
        <v>182</v>
      </c>
      <c r="J14" s="189" t="s">
        <v>172</v>
      </c>
    </row>
    <row r="15" spans="1:10" x14ac:dyDescent="0.55000000000000004">
      <c r="A15" s="8"/>
      <c r="B15" s="69"/>
      <c r="C15" s="5"/>
      <c r="D15" s="166" t="s">
        <v>345</v>
      </c>
      <c r="E15" s="163"/>
      <c r="F15" s="164"/>
      <c r="G15" s="165"/>
      <c r="H15" s="130" t="s">
        <v>183</v>
      </c>
      <c r="I15" s="164" t="s">
        <v>439</v>
      </c>
      <c r="J15" s="165" t="s">
        <v>172</v>
      </c>
    </row>
    <row r="16" spans="1:10" x14ac:dyDescent="0.55000000000000004">
      <c r="A16" s="8"/>
      <c r="B16" s="69"/>
      <c r="C16" s="5"/>
      <c r="D16" s="166" t="s">
        <v>392</v>
      </c>
      <c r="E16" s="163"/>
      <c r="F16" s="164"/>
      <c r="G16" s="165"/>
      <c r="H16" s="130" t="s">
        <v>183</v>
      </c>
      <c r="I16" s="164" t="s">
        <v>440</v>
      </c>
      <c r="J16" s="165" t="s">
        <v>172</v>
      </c>
    </row>
    <row r="17" spans="1:10" x14ac:dyDescent="0.55000000000000004">
      <c r="A17" s="8"/>
      <c r="B17" s="69"/>
      <c r="C17" s="5"/>
      <c r="D17" s="166" t="s">
        <v>621</v>
      </c>
      <c r="E17" s="163"/>
      <c r="F17" s="164"/>
      <c r="G17" s="9" t="s">
        <v>183</v>
      </c>
      <c r="H17" s="120" t="s">
        <v>351</v>
      </c>
      <c r="I17" s="5" t="s">
        <v>554</v>
      </c>
      <c r="J17" s="9" t="s">
        <v>172</v>
      </c>
    </row>
    <row r="18" spans="1:10" x14ac:dyDescent="0.55000000000000004">
      <c r="A18" s="8" t="s">
        <v>168</v>
      </c>
      <c r="B18" s="69">
        <v>2</v>
      </c>
      <c r="C18" s="5" t="s">
        <v>180</v>
      </c>
      <c r="D18" s="106" t="s">
        <v>346</v>
      </c>
      <c r="E18" s="107"/>
      <c r="F18" s="108"/>
      <c r="G18" s="109" t="s">
        <v>170</v>
      </c>
      <c r="H18" s="121" t="s">
        <v>390</v>
      </c>
      <c r="I18" s="108" t="s">
        <v>279</v>
      </c>
      <c r="J18" s="109" t="s">
        <v>172</v>
      </c>
    </row>
    <row r="19" spans="1:10" x14ac:dyDescent="0.55000000000000004">
      <c r="A19" s="8" t="s">
        <v>168</v>
      </c>
      <c r="B19" s="69">
        <v>2</v>
      </c>
      <c r="C19" s="5" t="s">
        <v>180</v>
      </c>
      <c r="D19" s="106" t="s">
        <v>347</v>
      </c>
      <c r="E19" s="107"/>
      <c r="F19" s="108"/>
      <c r="G19" s="109" t="s">
        <v>170</v>
      </c>
      <c r="H19" s="121" t="s">
        <v>390</v>
      </c>
      <c r="I19" s="108" t="s">
        <v>278</v>
      </c>
      <c r="J19" s="109" t="s">
        <v>172</v>
      </c>
    </row>
    <row r="20" spans="1:10" x14ac:dyDescent="0.55000000000000004">
      <c r="A20" s="8" t="s">
        <v>168</v>
      </c>
      <c r="B20" s="69">
        <v>2</v>
      </c>
      <c r="C20" s="5" t="s">
        <v>180</v>
      </c>
      <c r="D20" s="106" t="s">
        <v>391</v>
      </c>
      <c r="E20" s="107"/>
      <c r="F20" s="108"/>
      <c r="G20" s="109" t="s">
        <v>170</v>
      </c>
      <c r="H20" s="121" t="s">
        <v>390</v>
      </c>
      <c r="I20" s="108" t="s">
        <v>280</v>
      </c>
      <c r="J20" s="109" t="s">
        <v>172</v>
      </c>
    </row>
    <row r="21" spans="1:10" x14ac:dyDescent="0.55000000000000004">
      <c r="A21" s="8" t="s">
        <v>168</v>
      </c>
      <c r="B21" s="69">
        <v>3</v>
      </c>
      <c r="C21" s="5" t="s">
        <v>169</v>
      </c>
      <c r="D21" s="8" t="s">
        <v>168</v>
      </c>
      <c r="E21" s="126">
        <v>2</v>
      </c>
      <c r="F21" s="5" t="s">
        <v>169</v>
      </c>
      <c r="G21" s="9" t="s">
        <v>183</v>
      </c>
      <c r="H21" s="120" t="s">
        <v>350</v>
      </c>
      <c r="I21" s="5" t="s">
        <v>184</v>
      </c>
      <c r="J21" s="10" t="s">
        <v>185</v>
      </c>
    </row>
    <row r="22" spans="1:10" x14ac:dyDescent="0.55000000000000004">
      <c r="A22" s="8" t="s">
        <v>168</v>
      </c>
      <c r="B22" s="69">
        <v>4</v>
      </c>
      <c r="C22" s="5" t="s">
        <v>169</v>
      </c>
      <c r="D22" s="8" t="s">
        <v>168</v>
      </c>
      <c r="E22" s="126">
        <v>3</v>
      </c>
      <c r="F22" s="5" t="s">
        <v>169</v>
      </c>
      <c r="G22" s="9" t="s">
        <v>183</v>
      </c>
      <c r="H22" s="120" t="s">
        <v>350</v>
      </c>
      <c r="I22" s="5" t="s">
        <v>186</v>
      </c>
      <c r="J22" s="10" t="s">
        <v>185</v>
      </c>
    </row>
    <row r="23" spans="1:10" x14ac:dyDescent="0.55000000000000004">
      <c r="A23" s="8" t="s">
        <v>168</v>
      </c>
      <c r="B23" s="69">
        <v>5</v>
      </c>
      <c r="C23" s="5" t="s">
        <v>169</v>
      </c>
      <c r="D23" s="8" t="s">
        <v>168</v>
      </c>
      <c r="E23" s="126">
        <v>4</v>
      </c>
      <c r="F23" s="5" t="s">
        <v>169</v>
      </c>
      <c r="G23" s="9" t="s">
        <v>187</v>
      </c>
      <c r="H23" s="118" t="s">
        <v>189</v>
      </c>
      <c r="I23" s="5" t="s">
        <v>188</v>
      </c>
      <c r="J23" s="9" t="s">
        <v>172</v>
      </c>
    </row>
    <row r="24" spans="1:10" x14ac:dyDescent="0.55000000000000004">
      <c r="A24" s="102" t="s">
        <v>168</v>
      </c>
      <c r="B24" s="103">
        <v>6</v>
      </c>
      <c r="C24" s="104" t="s">
        <v>169</v>
      </c>
      <c r="D24" s="102" t="s">
        <v>168</v>
      </c>
      <c r="E24" s="103">
        <v>5</v>
      </c>
      <c r="F24" s="104" t="s">
        <v>169</v>
      </c>
      <c r="G24" s="105" t="s">
        <v>189</v>
      </c>
      <c r="H24" s="123" t="s">
        <v>351</v>
      </c>
      <c r="I24" s="104" t="s">
        <v>190</v>
      </c>
      <c r="J24" s="105" t="s">
        <v>172</v>
      </c>
    </row>
    <row r="25" spans="1:10" x14ac:dyDescent="0.55000000000000004">
      <c r="A25" s="8" t="s">
        <v>168</v>
      </c>
      <c r="B25" s="69">
        <v>7</v>
      </c>
      <c r="C25" s="5" t="s">
        <v>169</v>
      </c>
      <c r="D25" s="8" t="s">
        <v>168</v>
      </c>
      <c r="E25" s="128">
        <v>5</v>
      </c>
      <c r="F25" s="5" t="s">
        <v>169</v>
      </c>
      <c r="G25" s="9" t="s">
        <v>191</v>
      </c>
      <c r="H25" s="125" t="s">
        <v>191</v>
      </c>
      <c r="I25" s="5" t="s">
        <v>192</v>
      </c>
      <c r="J25" s="9" t="s">
        <v>172</v>
      </c>
    </row>
    <row r="26" spans="1:10" x14ac:dyDescent="0.55000000000000004">
      <c r="A26" s="8" t="s">
        <v>168</v>
      </c>
      <c r="B26" s="69">
        <v>8</v>
      </c>
      <c r="C26" s="5" t="s">
        <v>169</v>
      </c>
      <c r="D26" s="8" t="s">
        <v>168</v>
      </c>
      <c r="E26" s="128">
        <v>6</v>
      </c>
      <c r="F26" s="5" t="s">
        <v>169</v>
      </c>
      <c r="G26" s="9" t="s">
        <v>191</v>
      </c>
      <c r="H26" s="125" t="s">
        <v>191</v>
      </c>
      <c r="I26" s="5" t="s">
        <v>193</v>
      </c>
      <c r="J26" s="10" t="s">
        <v>185</v>
      </c>
    </row>
    <row r="27" spans="1:10" x14ac:dyDescent="0.55000000000000004">
      <c r="A27" s="8" t="s">
        <v>168</v>
      </c>
      <c r="B27" s="69">
        <v>9</v>
      </c>
      <c r="C27" s="5" t="s">
        <v>169</v>
      </c>
      <c r="D27" s="8" t="s">
        <v>168</v>
      </c>
      <c r="E27" s="128">
        <v>7</v>
      </c>
      <c r="F27" s="5" t="s">
        <v>169</v>
      </c>
      <c r="G27" s="9" t="s">
        <v>194</v>
      </c>
      <c r="H27" s="125" t="s">
        <v>194</v>
      </c>
      <c r="I27" s="5" t="s">
        <v>195</v>
      </c>
      <c r="J27" s="9" t="s">
        <v>172</v>
      </c>
    </row>
    <row r="28" spans="1:10" x14ac:dyDescent="0.55000000000000004">
      <c r="A28" s="8" t="s">
        <v>168</v>
      </c>
      <c r="B28" s="69">
        <v>9</v>
      </c>
      <c r="C28" s="5" t="s">
        <v>179</v>
      </c>
      <c r="D28" s="127" t="s">
        <v>168</v>
      </c>
      <c r="E28" s="128">
        <v>7</v>
      </c>
      <c r="F28" s="121" t="s">
        <v>174</v>
      </c>
      <c r="G28" s="9" t="s">
        <v>194</v>
      </c>
      <c r="H28" s="124" t="s">
        <v>194</v>
      </c>
      <c r="I28" s="5" t="s">
        <v>224</v>
      </c>
      <c r="J28" s="9" t="s">
        <v>172</v>
      </c>
    </row>
    <row r="29" spans="1:10" x14ac:dyDescent="0.55000000000000004">
      <c r="A29" s="183" t="s">
        <v>168</v>
      </c>
      <c r="B29" s="184">
        <v>9</v>
      </c>
      <c r="C29" s="185" t="s">
        <v>180</v>
      </c>
      <c r="D29" s="191" t="s">
        <v>168</v>
      </c>
      <c r="E29" s="192">
        <v>7</v>
      </c>
      <c r="F29" s="193" t="s">
        <v>277</v>
      </c>
      <c r="G29" s="189" t="s">
        <v>194</v>
      </c>
      <c r="H29" s="194" t="s">
        <v>194</v>
      </c>
      <c r="I29" s="185" t="s">
        <v>196</v>
      </c>
      <c r="J29" s="189" t="s">
        <v>172</v>
      </c>
    </row>
    <row r="30" spans="1:10" x14ac:dyDescent="0.55000000000000004">
      <c r="A30" s="132" t="s">
        <v>168</v>
      </c>
      <c r="B30" s="133">
        <v>9</v>
      </c>
      <c r="C30" s="134" t="s">
        <v>181</v>
      </c>
      <c r="D30" s="135" t="s">
        <v>345</v>
      </c>
      <c r="E30" s="136"/>
      <c r="F30" s="137"/>
      <c r="G30" s="138" t="s">
        <v>194</v>
      </c>
      <c r="H30" s="139" t="s">
        <v>194</v>
      </c>
      <c r="I30" s="140" t="s">
        <v>279</v>
      </c>
      <c r="J30" s="138" t="s">
        <v>172</v>
      </c>
    </row>
    <row r="31" spans="1:10" x14ac:dyDescent="0.55000000000000004">
      <c r="A31" s="132" t="s">
        <v>168</v>
      </c>
      <c r="B31" s="133">
        <v>9</v>
      </c>
      <c r="C31" s="134" t="s">
        <v>181</v>
      </c>
      <c r="D31" s="135" t="s">
        <v>346</v>
      </c>
      <c r="E31" s="136"/>
      <c r="F31" s="137"/>
      <c r="G31" s="138" t="s">
        <v>194</v>
      </c>
      <c r="H31" s="139" t="s">
        <v>194</v>
      </c>
      <c r="I31" s="140" t="s">
        <v>278</v>
      </c>
      <c r="J31" s="138" t="s">
        <v>172</v>
      </c>
    </row>
    <row r="32" spans="1:10" x14ac:dyDescent="0.55000000000000004">
      <c r="A32" s="132" t="s">
        <v>168</v>
      </c>
      <c r="B32" s="133">
        <v>9</v>
      </c>
      <c r="C32" s="134" t="s">
        <v>181</v>
      </c>
      <c r="D32" s="135" t="s">
        <v>347</v>
      </c>
      <c r="E32" s="136"/>
      <c r="F32" s="137"/>
      <c r="G32" s="138" t="s">
        <v>194</v>
      </c>
      <c r="H32" s="139" t="s">
        <v>194</v>
      </c>
      <c r="I32" s="140" t="s">
        <v>280</v>
      </c>
      <c r="J32" s="138" t="s">
        <v>172</v>
      </c>
    </row>
    <row r="33" spans="1:10" x14ac:dyDescent="0.55000000000000004">
      <c r="A33" s="8" t="s">
        <v>211</v>
      </c>
      <c r="B33" s="69"/>
      <c r="C33" s="5"/>
      <c r="D33" s="8" t="s">
        <v>211</v>
      </c>
      <c r="E33" s="69"/>
      <c r="F33" s="5"/>
      <c r="G33" s="9" t="s">
        <v>194</v>
      </c>
      <c r="H33" s="120"/>
      <c r="I33" s="5" t="s">
        <v>197</v>
      </c>
      <c r="J33" s="9" t="s">
        <v>172</v>
      </c>
    </row>
    <row r="34" spans="1:10" x14ac:dyDescent="0.55000000000000004">
      <c r="A34" s="8" t="s">
        <v>168</v>
      </c>
      <c r="B34" s="69">
        <v>10</v>
      </c>
      <c r="C34" s="5" t="s">
        <v>169</v>
      </c>
      <c r="D34" s="8" t="s">
        <v>168</v>
      </c>
      <c r="E34" s="128">
        <v>8</v>
      </c>
      <c r="F34" s="5" t="s">
        <v>169</v>
      </c>
      <c r="G34" s="9" t="s">
        <v>194</v>
      </c>
      <c r="H34" s="124" t="s">
        <v>194</v>
      </c>
      <c r="I34" s="5" t="s">
        <v>198</v>
      </c>
      <c r="J34" s="10" t="s">
        <v>185</v>
      </c>
    </row>
    <row r="35" spans="1:10" x14ac:dyDescent="0.55000000000000004">
      <c r="A35" s="8" t="s">
        <v>168</v>
      </c>
      <c r="B35" s="69">
        <v>11</v>
      </c>
      <c r="C35" s="5" t="s">
        <v>169</v>
      </c>
      <c r="D35" s="8" t="s">
        <v>168</v>
      </c>
      <c r="E35" s="128">
        <v>9</v>
      </c>
      <c r="F35" s="5" t="s">
        <v>169</v>
      </c>
      <c r="G35" s="9" t="s">
        <v>199</v>
      </c>
      <c r="H35" s="124" t="s">
        <v>199</v>
      </c>
      <c r="I35" s="5" t="s">
        <v>200</v>
      </c>
      <c r="J35" s="9" t="s">
        <v>172</v>
      </c>
    </row>
    <row r="36" spans="1:10" x14ac:dyDescent="0.55000000000000004">
      <c r="A36" s="8" t="s">
        <v>168</v>
      </c>
      <c r="B36" s="69">
        <v>12</v>
      </c>
      <c r="C36" s="5" t="s">
        <v>169</v>
      </c>
      <c r="D36" s="8" t="s">
        <v>168</v>
      </c>
      <c r="E36" s="128">
        <v>10</v>
      </c>
      <c r="F36" s="5" t="s">
        <v>169</v>
      </c>
      <c r="G36" s="9" t="s">
        <v>201</v>
      </c>
      <c r="H36" s="124" t="s">
        <v>201</v>
      </c>
      <c r="I36" s="5" t="s">
        <v>202</v>
      </c>
      <c r="J36" s="9" t="s">
        <v>172</v>
      </c>
    </row>
    <row r="37" spans="1:10" x14ac:dyDescent="0.55000000000000004">
      <c r="A37" s="8" t="s">
        <v>168</v>
      </c>
      <c r="B37" s="69">
        <v>13</v>
      </c>
      <c r="C37" s="5" t="s">
        <v>169</v>
      </c>
      <c r="D37" s="8" t="s">
        <v>168</v>
      </c>
      <c r="E37" s="128">
        <v>11</v>
      </c>
      <c r="F37" s="5" t="s">
        <v>169</v>
      </c>
      <c r="G37" s="9" t="s">
        <v>203</v>
      </c>
      <c r="H37" s="124" t="s">
        <v>203</v>
      </c>
      <c r="I37" s="5" t="s">
        <v>204</v>
      </c>
      <c r="J37" s="9" t="s">
        <v>172</v>
      </c>
    </row>
    <row r="38" spans="1:10" x14ac:dyDescent="0.55000000000000004">
      <c r="A38" s="8" t="s">
        <v>168</v>
      </c>
      <c r="B38" s="69">
        <v>14</v>
      </c>
      <c r="C38" s="5" t="s">
        <v>169</v>
      </c>
      <c r="D38" s="8" t="s">
        <v>168</v>
      </c>
      <c r="E38" s="128">
        <v>12</v>
      </c>
      <c r="F38" s="5" t="s">
        <v>169</v>
      </c>
      <c r="G38" s="9" t="s">
        <v>203</v>
      </c>
      <c r="H38" s="124" t="s">
        <v>203</v>
      </c>
      <c r="I38" s="11" t="s">
        <v>205</v>
      </c>
      <c r="J38" s="10" t="s">
        <v>185</v>
      </c>
    </row>
    <row r="39" spans="1:10" x14ac:dyDescent="0.55000000000000004">
      <c r="A39" s="8" t="s">
        <v>168</v>
      </c>
      <c r="B39" s="69">
        <v>15</v>
      </c>
      <c r="C39" s="5" t="s">
        <v>169</v>
      </c>
      <c r="D39" s="8" t="s">
        <v>168</v>
      </c>
      <c r="E39" s="128">
        <v>13</v>
      </c>
      <c r="F39" s="5" t="s">
        <v>169</v>
      </c>
      <c r="G39" s="9" t="s">
        <v>206</v>
      </c>
      <c r="H39" s="124" t="s">
        <v>206</v>
      </c>
      <c r="I39" s="5" t="s">
        <v>228</v>
      </c>
      <c r="J39" s="9" t="s">
        <v>172</v>
      </c>
    </row>
    <row r="40" spans="1:10" x14ac:dyDescent="0.55000000000000004">
      <c r="A40" s="114" t="s">
        <v>168</v>
      </c>
      <c r="B40" s="115">
        <v>15</v>
      </c>
      <c r="C40" s="116" t="s">
        <v>179</v>
      </c>
      <c r="D40" s="114" t="s">
        <v>168</v>
      </c>
      <c r="E40" s="115">
        <v>14</v>
      </c>
      <c r="F40" s="116" t="s">
        <v>179</v>
      </c>
      <c r="G40" s="117" t="s">
        <v>206</v>
      </c>
      <c r="H40" s="122"/>
      <c r="I40" s="116" t="s">
        <v>207</v>
      </c>
      <c r="J40" s="117" t="s">
        <v>172</v>
      </c>
    </row>
    <row r="41" spans="1:10" x14ac:dyDescent="0.55000000000000004">
      <c r="A41" s="183" t="s">
        <v>168</v>
      </c>
      <c r="B41" s="184">
        <v>15</v>
      </c>
      <c r="C41" s="185" t="s">
        <v>208</v>
      </c>
      <c r="D41" s="199" t="s">
        <v>168</v>
      </c>
      <c r="E41" s="192">
        <v>13</v>
      </c>
      <c r="F41" s="200" t="s">
        <v>179</v>
      </c>
      <c r="G41" s="189" t="s">
        <v>206</v>
      </c>
      <c r="H41" s="189" t="s">
        <v>206</v>
      </c>
      <c r="I41" s="185" t="s">
        <v>182</v>
      </c>
      <c r="J41" s="189" t="s">
        <v>172</v>
      </c>
    </row>
    <row r="42" spans="1:10" x14ac:dyDescent="0.55000000000000004">
      <c r="A42" s="8" t="s">
        <v>168</v>
      </c>
      <c r="B42" s="69">
        <v>16</v>
      </c>
      <c r="C42" s="5" t="s">
        <v>169</v>
      </c>
      <c r="D42" s="8" t="s">
        <v>168</v>
      </c>
      <c r="E42" s="128">
        <v>14</v>
      </c>
      <c r="F42" s="5" t="s">
        <v>169</v>
      </c>
      <c r="G42" s="9" t="s">
        <v>209</v>
      </c>
      <c r="H42" s="9" t="s">
        <v>209</v>
      </c>
      <c r="I42" s="5" t="s">
        <v>210</v>
      </c>
      <c r="J42" s="10" t="s">
        <v>185</v>
      </c>
    </row>
    <row r="43" spans="1:10" x14ac:dyDescent="0.55000000000000004">
      <c r="A43" s="8" t="s">
        <v>168</v>
      </c>
      <c r="B43" s="69">
        <v>17</v>
      </c>
      <c r="C43" s="5" t="s">
        <v>169</v>
      </c>
      <c r="D43" s="8" t="s">
        <v>168</v>
      </c>
      <c r="E43" s="128">
        <v>15</v>
      </c>
      <c r="F43" s="5" t="s">
        <v>169</v>
      </c>
      <c r="G43" s="9" t="s">
        <v>209</v>
      </c>
      <c r="H43" s="9" t="s">
        <v>209</v>
      </c>
      <c r="I43" s="5" t="s">
        <v>553</v>
      </c>
      <c r="J43" s="9" t="s">
        <v>172</v>
      </c>
    </row>
    <row r="44" spans="1:10" x14ac:dyDescent="0.55000000000000004">
      <c r="A44" s="183" t="s">
        <v>211</v>
      </c>
      <c r="B44" s="184"/>
      <c r="C44" s="185"/>
      <c r="D44" s="183" t="s">
        <v>211</v>
      </c>
      <c r="E44" s="184"/>
      <c r="F44" s="185"/>
      <c r="G44" s="189" t="s">
        <v>209</v>
      </c>
      <c r="H44" s="189" t="s">
        <v>209</v>
      </c>
      <c r="I44" s="185" t="s">
        <v>212</v>
      </c>
      <c r="J44" s="189" t="s">
        <v>172</v>
      </c>
    </row>
    <row r="45" spans="1:10" x14ac:dyDescent="0.55000000000000004">
      <c r="A45" s="8" t="s">
        <v>168</v>
      </c>
      <c r="B45" s="69">
        <v>18</v>
      </c>
      <c r="C45" s="5" t="s">
        <v>169</v>
      </c>
      <c r="D45" s="8" t="s">
        <v>168</v>
      </c>
      <c r="E45" s="129">
        <v>16</v>
      </c>
      <c r="F45" s="5" t="s">
        <v>169</v>
      </c>
      <c r="G45" s="9" t="s">
        <v>213</v>
      </c>
      <c r="H45" s="9" t="s">
        <v>213</v>
      </c>
      <c r="I45" s="11" t="s">
        <v>214</v>
      </c>
      <c r="J45" s="10" t="s">
        <v>185</v>
      </c>
    </row>
    <row r="46" spans="1:10" x14ac:dyDescent="0.55000000000000004">
      <c r="A46" s="8" t="s">
        <v>168</v>
      </c>
      <c r="B46" s="69">
        <v>19</v>
      </c>
      <c r="C46" s="5" t="s">
        <v>169</v>
      </c>
      <c r="D46" s="8" t="s">
        <v>168</v>
      </c>
      <c r="E46" s="129">
        <v>17</v>
      </c>
      <c r="F46" s="5" t="s">
        <v>169</v>
      </c>
      <c r="G46" s="9" t="s">
        <v>215</v>
      </c>
      <c r="H46" s="9" t="s">
        <v>215</v>
      </c>
      <c r="I46" s="11" t="s">
        <v>216</v>
      </c>
      <c r="J46" s="10" t="s">
        <v>185</v>
      </c>
    </row>
    <row r="47" spans="1:10" x14ac:dyDescent="0.55000000000000004">
      <c r="A47" s="8" t="s">
        <v>168</v>
      </c>
      <c r="B47" s="69">
        <v>20</v>
      </c>
      <c r="C47" s="5" t="s">
        <v>169</v>
      </c>
      <c r="D47" s="8" t="s">
        <v>168</v>
      </c>
      <c r="E47" s="129">
        <v>18</v>
      </c>
      <c r="F47" s="5" t="s">
        <v>169</v>
      </c>
      <c r="G47" s="9" t="s">
        <v>215</v>
      </c>
      <c r="H47" s="9" t="s">
        <v>215</v>
      </c>
      <c r="I47" s="5" t="s">
        <v>217</v>
      </c>
      <c r="J47" s="9" t="s">
        <v>172</v>
      </c>
    </row>
    <row r="48" spans="1:10" x14ac:dyDescent="0.55000000000000004">
      <c r="A48" s="8" t="s">
        <v>168</v>
      </c>
      <c r="B48" s="69">
        <v>21</v>
      </c>
      <c r="C48" s="5" t="s">
        <v>169</v>
      </c>
      <c r="D48" s="8" t="s">
        <v>168</v>
      </c>
      <c r="E48" s="129">
        <v>19</v>
      </c>
      <c r="F48" s="5" t="s">
        <v>169</v>
      </c>
      <c r="G48" s="9" t="s">
        <v>218</v>
      </c>
      <c r="H48" s="9" t="s">
        <v>218</v>
      </c>
      <c r="I48" s="11" t="s">
        <v>219</v>
      </c>
      <c r="J48" s="9" t="s">
        <v>172</v>
      </c>
    </row>
    <row r="49" spans="1:10" x14ac:dyDescent="0.55000000000000004">
      <c r="A49" s="8" t="s">
        <v>168</v>
      </c>
      <c r="B49" s="69">
        <v>22</v>
      </c>
      <c r="C49" s="5" t="s">
        <v>169</v>
      </c>
      <c r="D49" s="8" t="s">
        <v>168</v>
      </c>
      <c r="E49" s="129">
        <v>20</v>
      </c>
      <c r="F49" s="5" t="s">
        <v>169</v>
      </c>
      <c r="G49" s="9" t="s">
        <v>218</v>
      </c>
      <c r="H49" s="9" t="s">
        <v>218</v>
      </c>
      <c r="I49" s="11" t="s">
        <v>220</v>
      </c>
      <c r="J49" s="10" t="s">
        <v>185</v>
      </c>
    </row>
    <row r="50" spans="1:10" x14ac:dyDescent="0.55000000000000004">
      <c r="A50" s="8" t="s">
        <v>168</v>
      </c>
      <c r="B50" s="69">
        <v>23</v>
      </c>
      <c r="C50" s="5" t="s">
        <v>169</v>
      </c>
      <c r="D50" s="8" t="s">
        <v>168</v>
      </c>
      <c r="E50" s="129">
        <v>21</v>
      </c>
      <c r="F50" s="5" t="s">
        <v>169</v>
      </c>
      <c r="G50" s="9" t="s">
        <v>218</v>
      </c>
      <c r="H50" s="9" t="s">
        <v>218</v>
      </c>
      <c r="I50" s="5" t="s">
        <v>221</v>
      </c>
      <c r="J50" s="9" t="s">
        <v>172</v>
      </c>
    </row>
    <row r="51" spans="1:10" x14ac:dyDescent="0.55000000000000004">
      <c r="A51" s="8" t="s">
        <v>168</v>
      </c>
      <c r="B51" s="69">
        <v>24</v>
      </c>
      <c r="C51" s="5" t="s">
        <v>169</v>
      </c>
      <c r="D51" s="8" t="s">
        <v>168</v>
      </c>
      <c r="E51" s="129">
        <v>22</v>
      </c>
      <c r="F51" s="5" t="s">
        <v>169</v>
      </c>
      <c r="G51" s="9" t="s">
        <v>218</v>
      </c>
      <c r="H51" s="9" t="s">
        <v>218</v>
      </c>
      <c r="I51" s="1" t="s">
        <v>222</v>
      </c>
      <c r="J51" s="10" t="s">
        <v>185</v>
      </c>
    </row>
    <row r="52" spans="1:10" x14ac:dyDescent="0.55000000000000004">
      <c r="A52" s="8" t="s">
        <v>168</v>
      </c>
      <c r="B52" s="69">
        <v>25</v>
      </c>
      <c r="C52" s="5" t="s">
        <v>169</v>
      </c>
      <c r="D52" s="8" t="s">
        <v>168</v>
      </c>
      <c r="E52" s="129">
        <v>23</v>
      </c>
      <c r="F52" s="5" t="s">
        <v>169</v>
      </c>
      <c r="G52" s="9" t="s">
        <v>218</v>
      </c>
      <c r="H52" s="9" t="s">
        <v>218</v>
      </c>
      <c r="I52" s="5" t="s">
        <v>223</v>
      </c>
      <c r="J52" s="10" t="s">
        <v>185</v>
      </c>
    </row>
  </sheetData>
  <phoneticPr fontId="4"/>
  <pageMargins left="0.70866141732283472" right="0.70866141732283472" top="0.74803149606299213" bottom="0.74803149606299213" header="0.31496062992125984" footer="0.31496062992125984"/>
  <pageSetup paperSize="9" scale="3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9FFFF"/>
    <pageSetUpPr fitToPage="1"/>
  </sheetPr>
  <dimension ref="A1:AH21"/>
  <sheetViews>
    <sheetView view="pageBreakPreview" zoomScale="85" zoomScaleNormal="100" zoomScaleSheetLayoutView="85" workbookViewId="0">
      <selection activeCell="O5" sqref="O5"/>
    </sheetView>
  </sheetViews>
  <sheetFormatPr defaultColWidth="8.9140625" defaultRowHeight="26.5" x14ac:dyDescent="0.55000000000000004"/>
  <cols>
    <col min="1" max="1" width="2.4140625" style="252" customWidth="1"/>
    <col min="2" max="2" width="14.58203125" style="252" customWidth="1"/>
    <col min="3" max="3" width="8.6640625" style="252" customWidth="1"/>
    <col min="4" max="4" width="7.4140625" style="252" customWidth="1"/>
    <col min="5" max="5" width="17.58203125" style="252" customWidth="1"/>
    <col min="6" max="7" width="5.58203125" style="252" customWidth="1"/>
    <col min="8" max="8" width="11.08203125" style="252" customWidth="1"/>
    <col min="9" max="9" width="20.5" style="252" customWidth="1"/>
    <col min="10" max="11" width="5.58203125" style="252" customWidth="1"/>
    <col min="12" max="12" width="11.08203125" style="252" customWidth="1"/>
    <col min="13" max="13" width="17.6640625" style="252" customWidth="1"/>
    <col min="14" max="15" width="5.58203125" style="252" customWidth="1"/>
    <col min="16" max="16" width="11.08203125" style="252" customWidth="1"/>
    <col min="17" max="17" width="2.4140625" style="252" customWidth="1"/>
    <col min="18" max="18" width="2.9140625" style="252" customWidth="1"/>
    <col min="19" max="19" width="7.1640625" style="253" customWidth="1"/>
    <col min="20" max="20" width="7.1640625" style="252" customWidth="1"/>
    <col min="21" max="30" width="8.9140625" style="252"/>
    <col min="31" max="31" width="19.5" style="252" customWidth="1"/>
    <col min="32" max="32" width="15.6640625" style="252" hidden="1" customWidth="1"/>
    <col min="33" max="33" width="13.5" style="252" hidden="1" customWidth="1"/>
    <col min="34" max="34" width="20.4140625" style="252" hidden="1" customWidth="1"/>
    <col min="35" max="16384" width="8.9140625" style="252"/>
  </cols>
  <sheetData>
    <row r="1" spans="1:34" ht="20.399999999999999" customHeight="1" x14ac:dyDescent="0.55000000000000004">
      <c r="Q1" s="57"/>
    </row>
    <row r="2" spans="1:34" s="254" customFormat="1" ht="25.5" customHeight="1" x14ac:dyDescent="0.55000000000000004">
      <c r="A2" s="363"/>
      <c r="B2" s="823" t="s">
        <v>594</v>
      </c>
      <c r="C2" s="823"/>
      <c r="D2" s="823"/>
      <c r="E2" s="823"/>
      <c r="F2" s="823"/>
      <c r="G2" s="823"/>
      <c r="H2" s="363"/>
      <c r="I2" s="363"/>
      <c r="J2" s="363"/>
      <c r="K2" s="363"/>
      <c r="L2" s="363"/>
      <c r="M2" s="363"/>
      <c r="N2" s="363"/>
      <c r="O2" s="363"/>
      <c r="P2" s="363"/>
      <c r="Q2" s="363"/>
      <c r="S2" s="255"/>
    </row>
    <row r="3" spans="1:34" s="256" customFormat="1" ht="32.4" customHeight="1" x14ac:dyDescent="0.55000000000000004">
      <c r="A3" s="364"/>
      <c r="B3" s="365" t="s">
        <v>335</v>
      </c>
      <c r="C3" s="366"/>
      <c r="D3" s="366"/>
      <c r="E3" s="366"/>
      <c r="F3" s="366"/>
      <c r="G3" s="366"/>
      <c r="H3" s="366"/>
      <c r="I3" s="366"/>
      <c r="J3" s="366"/>
      <c r="K3" s="366"/>
      <c r="L3" s="366"/>
      <c r="M3" s="366"/>
      <c r="N3" s="366"/>
      <c r="O3" s="366"/>
      <c r="P3" s="366"/>
      <c r="Q3" s="364"/>
      <c r="S3" s="253"/>
    </row>
    <row r="4" spans="1:34" s="257" customFormat="1" ht="20.399999999999999" customHeight="1" x14ac:dyDescent="0.55000000000000004">
      <c r="A4" s="367"/>
      <c r="B4" s="367" t="s">
        <v>336</v>
      </c>
      <c r="C4" s="367"/>
      <c r="D4" s="367"/>
      <c r="E4" s="367"/>
      <c r="F4" s="367"/>
      <c r="G4" s="367"/>
      <c r="H4" s="367"/>
      <c r="I4" s="367"/>
      <c r="J4" s="367"/>
      <c r="K4" s="367"/>
      <c r="L4" s="367"/>
      <c r="M4" s="367"/>
      <c r="N4" s="367"/>
      <c r="O4" s="367"/>
      <c r="P4" s="367"/>
      <c r="Q4" s="367"/>
      <c r="S4" s="258"/>
    </row>
    <row r="5" spans="1:34" s="257" customFormat="1" ht="20.399999999999999" customHeight="1" x14ac:dyDescent="0.55000000000000004">
      <c r="A5" s="367"/>
      <c r="B5" s="367" t="s">
        <v>441</v>
      </c>
      <c r="C5" s="367"/>
      <c r="D5" s="367"/>
      <c r="E5" s="367"/>
      <c r="F5" s="367"/>
      <c r="G5" s="367"/>
      <c r="H5" s="367"/>
      <c r="I5" s="367"/>
      <c r="J5" s="367"/>
      <c r="K5" s="367"/>
      <c r="L5" s="367"/>
      <c r="M5" s="367"/>
      <c r="N5" s="367"/>
      <c r="O5" s="367"/>
      <c r="P5" s="367"/>
      <c r="Q5" s="367"/>
      <c r="S5" s="258"/>
    </row>
    <row r="6" spans="1:34" s="259" customFormat="1" ht="20.399999999999999" customHeight="1" x14ac:dyDescent="0.55000000000000004">
      <c r="A6" s="368"/>
      <c r="B6" s="369" t="s">
        <v>442</v>
      </c>
      <c r="C6" s="370"/>
      <c r="D6" s="370"/>
      <c r="E6" s="370"/>
      <c r="F6" s="370"/>
      <c r="G6" s="370"/>
      <c r="H6" s="370"/>
      <c r="I6" s="370"/>
      <c r="J6" s="370"/>
      <c r="K6" s="370"/>
      <c r="L6" s="370"/>
      <c r="M6" s="370"/>
      <c r="N6" s="370"/>
      <c r="O6" s="370"/>
      <c r="P6" s="370"/>
      <c r="Q6" s="368"/>
      <c r="S6" s="260"/>
      <c r="AF6" s="252"/>
      <c r="AG6" s="252"/>
      <c r="AH6" s="252"/>
    </row>
    <row r="7" spans="1:34" ht="6.65" customHeight="1" thickBot="1" x14ac:dyDescent="0.6">
      <c r="A7" s="371"/>
      <c r="B7" s="372"/>
      <c r="C7" s="373"/>
      <c r="D7" s="373"/>
      <c r="E7" s="373"/>
      <c r="F7" s="373"/>
      <c r="G7" s="373"/>
      <c r="H7" s="373"/>
      <c r="I7" s="373"/>
      <c r="J7" s="373"/>
      <c r="K7" s="373"/>
      <c r="L7" s="373"/>
      <c r="M7" s="373"/>
      <c r="N7" s="373"/>
      <c r="O7" s="373"/>
      <c r="P7" s="373"/>
      <c r="Q7" s="371"/>
    </row>
    <row r="8" spans="1:34" ht="28.5" customHeight="1" thickTop="1" x14ac:dyDescent="0.55000000000000004">
      <c r="A8" s="371"/>
      <c r="B8" s="824" t="s">
        <v>443</v>
      </c>
      <c r="C8" s="825"/>
      <c r="D8" s="826"/>
      <c r="E8" s="827">
        <f>入力シート!$E$8</f>
        <v>0</v>
      </c>
      <c r="F8" s="828"/>
      <c r="G8" s="828"/>
      <c r="H8" s="828"/>
      <c r="I8" s="828"/>
      <c r="J8" s="828"/>
      <c r="K8" s="828"/>
      <c r="L8" s="828"/>
      <c r="M8" s="828"/>
      <c r="N8" s="828"/>
      <c r="O8" s="828"/>
      <c r="P8" s="829"/>
      <c r="Q8" s="371"/>
      <c r="AF8" s="261" t="s">
        <v>337</v>
      </c>
      <c r="AG8" s="262" t="s">
        <v>338</v>
      </c>
      <c r="AH8" s="262" t="s">
        <v>339</v>
      </c>
    </row>
    <row r="9" spans="1:34" ht="22.25" customHeight="1" x14ac:dyDescent="0.55000000000000004">
      <c r="A9" s="371"/>
      <c r="B9" s="830" t="s">
        <v>340</v>
      </c>
      <c r="C9" s="831"/>
      <c r="D9" s="832"/>
      <c r="E9" s="833"/>
      <c r="F9" s="833"/>
      <c r="G9" s="833"/>
      <c r="H9" s="833"/>
      <c r="I9" s="834"/>
      <c r="J9" s="835"/>
      <c r="K9" s="835"/>
      <c r="L9" s="836"/>
      <c r="M9" s="833"/>
      <c r="N9" s="833"/>
      <c r="O9" s="833"/>
      <c r="P9" s="837"/>
      <c r="Q9" s="371"/>
      <c r="T9" s="253"/>
      <c r="AF9" s="261" t="s">
        <v>341</v>
      </c>
      <c r="AG9" s="262" t="s">
        <v>338</v>
      </c>
      <c r="AH9" s="262" t="s">
        <v>339</v>
      </c>
    </row>
    <row r="10" spans="1:34" ht="23.4" customHeight="1" x14ac:dyDescent="0.55000000000000004">
      <c r="A10" s="371"/>
      <c r="B10" s="830" t="s">
        <v>342</v>
      </c>
      <c r="C10" s="831"/>
      <c r="D10" s="838"/>
      <c r="E10" s="839"/>
      <c r="F10" s="835"/>
      <c r="G10" s="835"/>
      <c r="H10" s="836"/>
      <c r="I10" s="839"/>
      <c r="J10" s="840"/>
      <c r="K10" s="840"/>
      <c r="L10" s="841"/>
      <c r="M10" s="839"/>
      <c r="N10" s="835"/>
      <c r="O10" s="835"/>
      <c r="P10" s="842"/>
      <c r="Q10" s="371"/>
      <c r="AF10" s="261" t="s">
        <v>343</v>
      </c>
      <c r="AG10" s="262" t="s">
        <v>338</v>
      </c>
      <c r="AH10" s="262" t="s">
        <v>339</v>
      </c>
    </row>
    <row r="11" spans="1:34" ht="24.65" customHeight="1" x14ac:dyDescent="0.55000000000000004">
      <c r="A11" s="371"/>
      <c r="B11" s="843"/>
      <c r="C11" s="844"/>
      <c r="D11" s="553" t="s">
        <v>444</v>
      </c>
      <c r="E11" s="845"/>
      <c r="F11" s="846"/>
      <c r="G11" s="846"/>
      <c r="H11" s="847"/>
      <c r="I11" s="848"/>
      <c r="J11" s="849"/>
      <c r="K11" s="849"/>
      <c r="L11" s="850"/>
      <c r="M11" s="845"/>
      <c r="N11" s="846"/>
      <c r="O11" s="846"/>
      <c r="P11" s="851"/>
      <c r="Q11" s="371"/>
      <c r="T11" s="255"/>
      <c r="AF11" s="261"/>
      <c r="AG11" s="262"/>
      <c r="AH11" s="262"/>
    </row>
    <row r="12" spans="1:34" ht="24.65" customHeight="1" x14ac:dyDescent="0.55000000000000004">
      <c r="A12" s="371"/>
      <c r="B12" s="852"/>
      <c r="C12" s="853"/>
      <c r="D12" s="553" t="s">
        <v>444</v>
      </c>
      <c r="E12" s="845"/>
      <c r="F12" s="846"/>
      <c r="G12" s="846"/>
      <c r="H12" s="847"/>
      <c r="I12" s="845"/>
      <c r="J12" s="846"/>
      <c r="K12" s="846"/>
      <c r="L12" s="847"/>
      <c r="M12" s="845"/>
      <c r="N12" s="846"/>
      <c r="O12" s="846"/>
      <c r="P12" s="851"/>
      <c r="Q12" s="371"/>
      <c r="T12" s="255"/>
      <c r="AF12" s="261"/>
      <c r="AG12" s="262"/>
      <c r="AH12" s="262"/>
    </row>
    <row r="13" spans="1:34" ht="24.65" customHeight="1" x14ac:dyDescent="0.55000000000000004">
      <c r="A13" s="371"/>
      <c r="B13" s="852"/>
      <c r="C13" s="853"/>
      <c r="D13" s="553" t="s">
        <v>444</v>
      </c>
      <c r="E13" s="845"/>
      <c r="F13" s="846"/>
      <c r="G13" s="846"/>
      <c r="H13" s="847"/>
      <c r="I13" s="845"/>
      <c r="J13" s="846"/>
      <c r="K13" s="846"/>
      <c r="L13" s="847"/>
      <c r="M13" s="845"/>
      <c r="N13" s="846"/>
      <c r="O13" s="846"/>
      <c r="P13" s="851"/>
      <c r="Q13" s="371"/>
      <c r="T13" s="255"/>
      <c r="AF13" s="261"/>
      <c r="AG13" s="262"/>
      <c r="AH13" s="262"/>
    </row>
    <row r="14" spans="1:34" ht="24.65" customHeight="1" x14ac:dyDescent="0.55000000000000004">
      <c r="A14" s="371"/>
      <c r="B14" s="852"/>
      <c r="C14" s="853"/>
      <c r="D14" s="553" t="s">
        <v>444</v>
      </c>
      <c r="E14" s="845"/>
      <c r="F14" s="846"/>
      <c r="G14" s="846"/>
      <c r="H14" s="847"/>
      <c r="I14" s="845"/>
      <c r="J14" s="846"/>
      <c r="K14" s="846"/>
      <c r="L14" s="847"/>
      <c r="M14" s="845"/>
      <c r="N14" s="846"/>
      <c r="O14" s="846"/>
      <c r="P14" s="851"/>
      <c r="Q14" s="371"/>
      <c r="T14" s="255"/>
      <c r="AF14" s="261"/>
      <c r="AG14" s="262"/>
      <c r="AH14" s="262"/>
    </row>
    <row r="15" spans="1:34" ht="24.65" customHeight="1" thickBot="1" x14ac:dyDescent="0.6">
      <c r="A15" s="371"/>
      <c r="B15" s="852"/>
      <c r="C15" s="853"/>
      <c r="D15" s="553" t="s">
        <v>444</v>
      </c>
      <c r="E15" s="845"/>
      <c r="F15" s="846"/>
      <c r="G15" s="846"/>
      <c r="H15" s="847"/>
      <c r="I15" s="845"/>
      <c r="J15" s="846"/>
      <c r="K15" s="846"/>
      <c r="L15" s="847"/>
      <c r="M15" s="845"/>
      <c r="N15" s="846"/>
      <c r="O15" s="846"/>
      <c r="P15" s="851"/>
      <c r="Q15" s="371"/>
    </row>
    <row r="16" spans="1:34" ht="27.65" customHeight="1" thickTop="1" thickBot="1" x14ac:dyDescent="0.6">
      <c r="A16" s="371"/>
      <c r="B16" s="854" t="s">
        <v>445</v>
      </c>
      <c r="C16" s="855"/>
      <c r="D16" s="856"/>
      <c r="E16" s="857"/>
      <c r="F16" s="858"/>
      <c r="G16" s="858"/>
      <c r="H16" s="859"/>
      <c r="I16" s="857"/>
      <c r="J16" s="858"/>
      <c r="K16" s="858"/>
      <c r="L16" s="859"/>
      <c r="M16" s="857"/>
      <c r="N16" s="858"/>
      <c r="O16" s="858"/>
      <c r="P16" s="860"/>
      <c r="Q16" s="371"/>
    </row>
    <row r="17" spans="1:34" ht="27.65" customHeight="1" thickTop="1" thickBot="1" x14ac:dyDescent="0.6">
      <c r="A17" s="371"/>
      <c r="B17" s="854" t="s">
        <v>446</v>
      </c>
      <c r="C17" s="855"/>
      <c r="D17" s="856"/>
      <c r="E17" s="857"/>
      <c r="F17" s="858"/>
      <c r="G17" s="858"/>
      <c r="H17" s="859"/>
      <c r="I17" s="857"/>
      <c r="J17" s="858"/>
      <c r="K17" s="858"/>
      <c r="L17" s="859"/>
      <c r="M17" s="857"/>
      <c r="N17" s="858"/>
      <c r="O17" s="858"/>
      <c r="P17" s="860"/>
      <c r="Q17" s="371"/>
      <c r="AF17" s="259"/>
      <c r="AG17" s="259"/>
      <c r="AH17" s="259"/>
    </row>
    <row r="18" spans="1:34" ht="38.4" customHeight="1" thickTop="1" thickBot="1" x14ac:dyDescent="0.6">
      <c r="A18" s="371"/>
      <c r="B18" s="861" t="s">
        <v>447</v>
      </c>
      <c r="C18" s="862"/>
      <c r="D18" s="863"/>
      <c r="E18" s="864" t="str">
        <f>IF(E17="","",IF(SUM(E11:H15)=SUM(E16:H17),SUM(E16:H17),"総計が一致しません。"))</f>
        <v/>
      </c>
      <c r="F18" s="865"/>
      <c r="G18" s="865"/>
      <c r="H18" s="866"/>
      <c r="I18" s="864" t="str">
        <f>IF(I17="","",IF(SUM(I11:L15)=SUM(I16:L17),SUM(I16:L17),"総計が一致しません。"))</f>
        <v/>
      </c>
      <c r="J18" s="865"/>
      <c r="K18" s="865"/>
      <c r="L18" s="866"/>
      <c r="M18" s="867" t="str">
        <f>IF(M17="","",IF(SUM(M11:P15)=SUM(M16:P17),SUM(M16:P17),"総計が一致しません。"))</f>
        <v/>
      </c>
      <c r="N18" s="868"/>
      <c r="O18" s="868"/>
      <c r="P18" s="869"/>
      <c r="Q18" s="371"/>
    </row>
    <row r="19" spans="1:34" ht="27.5" thickTop="1" thickBot="1" x14ac:dyDescent="0.6">
      <c r="A19" s="371"/>
      <c r="B19" s="861" t="s">
        <v>448</v>
      </c>
      <c r="C19" s="862"/>
      <c r="D19" s="863"/>
      <c r="E19" s="870"/>
      <c r="F19" s="870"/>
      <c r="G19" s="870"/>
      <c r="H19" s="870"/>
      <c r="I19" s="870"/>
      <c r="J19" s="870"/>
      <c r="K19" s="870"/>
      <c r="L19" s="870"/>
      <c r="M19" s="871"/>
      <c r="N19" s="871"/>
      <c r="O19" s="871"/>
      <c r="P19" s="872"/>
      <c r="Q19" s="371"/>
    </row>
    <row r="20" spans="1:34" s="259" customFormat="1" ht="19.25" customHeight="1" thickTop="1" x14ac:dyDescent="0.55000000000000004">
      <c r="A20" s="368"/>
      <c r="B20" s="374" t="s">
        <v>344</v>
      </c>
      <c r="C20" s="370"/>
      <c r="D20" s="370"/>
      <c r="E20" s="370"/>
      <c r="F20" s="370"/>
      <c r="G20" s="370"/>
      <c r="H20" s="370"/>
      <c r="I20" s="370"/>
      <c r="J20" s="370"/>
      <c r="K20" s="370"/>
      <c r="L20" s="370"/>
      <c r="M20" s="370"/>
      <c r="N20" s="370"/>
      <c r="O20" s="370"/>
      <c r="P20" s="370"/>
      <c r="Q20" s="368"/>
      <c r="S20" s="260"/>
      <c r="AF20" s="252"/>
      <c r="AG20" s="252"/>
      <c r="AH20" s="252"/>
    </row>
    <row r="21" spans="1:34" x14ac:dyDescent="0.55000000000000004">
      <c r="A21" s="371"/>
      <c r="B21" s="371"/>
      <c r="C21" s="371"/>
      <c r="D21" s="371"/>
      <c r="E21" s="371"/>
      <c r="F21" s="371"/>
      <c r="G21" s="371"/>
      <c r="H21" s="371"/>
      <c r="I21" s="371"/>
      <c r="J21" s="371"/>
      <c r="K21" s="371"/>
      <c r="L21" s="371"/>
      <c r="M21" s="371"/>
      <c r="N21" s="371"/>
      <c r="O21" s="371"/>
      <c r="P21" s="371"/>
      <c r="Q21" s="371"/>
    </row>
  </sheetData>
  <sheetProtection algorithmName="SHA-512" hashValue="XAHBsONFg2023wXKU76CBxlhiZCbMdU8Zk05CLxBIV7a82+xAPpcMQhg11Bi8h+mLOmYxsDsobdhusoJ2Bq2hg==" saltValue="ArTM7z7wsI7z4wmUwVvukg==" spinCount="100000" sheet="1" objects="1" scenarios="1"/>
  <mergeCells count="47">
    <mergeCell ref="B18:D18"/>
    <mergeCell ref="E18:H18"/>
    <mergeCell ref="I18:L18"/>
    <mergeCell ref="M18:P18"/>
    <mergeCell ref="B19:D19"/>
    <mergeCell ref="E19:H19"/>
    <mergeCell ref="I19:L19"/>
    <mergeCell ref="M19:P19"/>
    <mergeCell ref="B16:D16"/>
    <mergeCell ref="E16:H16"/>
    <mergeCell ref="I16:L16"/>
    <mergeCell ref="M16:P16"/>
    <mergeCell ref="B17:D17"/>
    <mergeCell ref="E17:H17"/>
    <mergeCell ref="I17:L17"/>
    <mergeCell ref="M17:P17"/>
    <mergeCell ref="B14:C14"/>
    <mergeCell ref="E14:H14"/>
    <mergeCell ref="I14:L14"/>
    <mergeCell ref="M14:P14"/>
    <mergeCell ref="B15:C15"/>
    <mergeCell ref="E15:H15"/>
    <mergeCell ref="I15:L15"/>
    <mergeCell ref="M15:P15"/>
    <mergeCell ref="B12:C12"/>
    <mergeCell ref="E12:H12"/>
    <mergeCell ref="I12:L12"/>
    <mergeCell ref="M12:P12"/>
    <mergeCell ref="B13:C13"/>
    <mergeCell ref="E13:H13"/>
    <mergeCell ref="I13:L13"/>
    <mergeCell ref="M13:P13"/>
    <mergeCell ref="B10:D10"/>
    <mergeCell ref="E10:H10"/>
    <mergeCell ref="I10:L10"/>
    <mergeCell ref="M10:P10"/>
    <mergeCell ref="B11:C11"/>
    <mergeCell ref="E11:H11"/>
    <mergeCell ref="I11:L11"/>
    <mergeCell ref="M11:P11"/>
    <mergeCell ref="B2:G2"/>
    <mergeCell ref="B8:D8"/>
    <mergeCell ref="E8:P8"/>
    <mergeCell ref="B9:D9"/>
    <mergeCell ref="E9:H9"/>
    <mergeCell ref="I9:L9"/>
    <mergeCell ref="M9:P9"/>
  </mergeCells>
  <phoneticPr fontId="4"/>
  <conditionalFormatting sqref="B11:C15">
    <cfRule type="expression" dxfId="62" priority="1">
      <formula>$B$11&lt;&gt;""</formula>
    </cfRule>
  </conditionalFormatting>
  <conditionalFormatting sqref="E9:P18">
    <cfRule type="expression" dxfId="61" priority="3">
      <formula>$E$9&lt;&gt;""</formula>
    </cfRule>
  </conditionalFormatting>
  <conditionalFormatting sqref="E19:P19">
    <cfRule type="expression" dxfId="60" priority="2">
      <formula>OR($E$19&lt;&gt;"",$I$19&lt;&gt;"",$M$19&lt;&gt;"")</formula>
    </cfRule>
  </conditionalFormatting>
  <dataValidations count="1">
    <dataValidation type="list" allowBlank="1" showInputMessage="1" showErrorMessage="1" sqref="E19:P19" xr:uid="{00000000-0002-0000-0900-000000000000}">
      <formula1>"〇"</formula1>
    </dataValidation>
  </dataValidations>
  <pageMargins left="0.70866141732283472" right="0.70866141732283472" top="0.74803149606299213" bottom="0.74803149606299213" header="0.31496062992125984" footer="0.31496062992125984"/>
  <pageSetup paperSize="9" scale="75" orientation="landscape" blackAndWhite="1" r:id="rId1"/>
  <headerFooter>
    <oddFooter>&amp;R（日本産業規格A列4番）</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1000000}">
          <x14:formula1>
            <xm:f>共通様式１の２!$L$12:$L$30</xm:f>
          </x14:formula1>
          <xm:sqref>B11:C15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9FFFF"/>
  </sheetPr>
  <dimension ref="A1:BL51"/>
  <sheetViews>
    <sheetView view="pageBreakPreview" zoomScaleNormal="100" zoomScaleSheetLayoutView="100" workbookViewId="0">
      <selection activeCell="AF1" sqref="AF1"/>
    </sheetView>
  </sheetViews>
  <sheetFormatPr defaultColWidth="3.58203125" defaultRowHeight="20.149999999999999" customHeight="1" x14ac:dyDescent="0.55000000000000004"/>
  <cols>
    <col min="1" max="2" width="1.58203125" style="263" customWidth="1"/>
    <col min="3" max="29" width="2.9140625" style="263" customWidth="1"/>
    <col min="30" max="31" width="1.58203125" style="263" customWidth="1"/>
    <col min="32" max="16384" width="3.58203125" style="263"/>
  </cols>
  <sheetData>
    <row r="1" spans="1:35" ht="18" customHeight="1" x14ac:dyDescent="0.55000000000000004">
      <c r="C1" s="904"/>
      <c r="D1" s="905"/>
      <c r="E1" s="905"/>
      <c r="F1" s="905"/>
      <c r="G1" s="905"/>
      <c r="H1" s="905"/>
      <c r="I1" s="905"/>
      <c r="J1" s="905"/>
      <c r="K1" s="905"/>
      <c r="L1" s="905"/>
      <c r="M1" s="905"/>
      <c r="N1" s="905"/>
      <c r="O1" s="905"/>
      <c r="P1" s="905"/>
      <c r="Q1" s="905"/>
      <c r="R1" s="905"/>
      <c r="S1" s="905"/>
      <c r="T1" s="905"/>
      <c r="U1" s="905"/>
      <c r="V1" s="905"/>
      <c r="W1" s="905"/>
      <c r="X1" s="905"/>
      <c r="Y1" s="905"/>
      <c r="Z1" s="905"/>
      <c r="AA1" s="905"/>
      <c r="AB1" s="905"/>
      <c r="AC1" s="905"/>
      <c r="AD1" s="57"/>
    </row>
    <row r="2" spans="1:35" ht="10.5" customHeight="1" x14ac:dyDescent="0.55000000000000004">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row>
    <row r="3" spans="1:35" ht="17.399999999999999" customHeight="1" x14ac:dyDescent="0.55000000000000004">
      <c r="C3" s="375" t="s">
        <v>358</v>
      </c>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row>
    <row r="4" spans="1:35" ht="20.149999999999999" customHeight="1" x14ac:dyDescent="0.55000000000000004">
      <c r="C4" s="376" t="s">
        <v>281</v>
      </c>
      <c r="D4" s="377"/>
      <c r="E4" s="377"/>
      <c r="F4" s="377"/>
      <c r="G4" s="377"/>
      <c r="H4" s="377"/>
      <c r="I4" s="377"/>
      <c r="J4" s="377"/>
      <c r="K4" s="377"/>
      <c r="L4" s="377"/>
      <c r="M4" s="377"/>
      <c r="N4" s="377"/>
      <c r="O4" s="377"/>
      <c r="P4" s="377"/>
      <c r="Q4" s="377"/>
      <c r="R4" s="377"/>
      <c r="S4" s="377"/>
      <c r="T4" s="377"/>
      <c r="U4" s="377"/>
      <c r="V4" s="376"/>
      <c r="W4" s="376"/>
      <c r="X4" s="376"/>
      <c r="Y4" s="376"/>
      <c r="Z4" s="376"/>
      <c r="AA4" s="377"/>
      <c r="AB4" s="377"/>
      <c r="AC4" s="377"/>
    </row>
    <row r="5" spans="1:35" ht="13.25" customHeight="1" x14ac:dyDescent="0.55000000000000004">
      <c r="C5" s="375"/>
      <c r="D5" s="375"/>
      <c r="E5" s="375"/>
      <c r="F5" s="375"/>
      <c r="G5" s="375"/>
      <c r="H5" s="375"/>
      <c r="I5" s="375"/>
      <c r="J5" s="375"/>
      <c r="K5" s="378"/>
      <c r="L5" s="375"/>
      <c r="M5" s="375"/>
      <c r="N5" s="375"/>
      <c r="O5" s="375"/>
      <c r="P5" s="375"/>
      <c r="Q5" s="375"/>
      <c r="R5" s="375"/>
      <c r="S5" s="375"/>
      <c r="T5" s="375"/>
      <c r="U5" s="375"/>
      <c r="V5" s="378"/>
      <c r="W5" s="378"/>
      <c r="X5" s="378"/>
      <c r="Y5" s="378"/>
      <c r="Z5" s="378"/>
      <c r="AA5" s="375"/>
      <c r="AB5" s="375"/>
      <c r="AC5" s="375"/>
    </row>
    <row r="6" spans="1:35" ht="20.149999999999999" customHeight="1" x14ac:dyDescent="0.55000000000000004">
      <c r="C6" s="379" t="s">
        <v>282</v>
      </c>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I6" s="240"/>
    </row>
    <row r="7" spans="1:35" ht="6" customHeight="1" x14ac:dyDescent="0.55000000000000004">
      <c r="C7" s="379"/>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I7" s="240"/>
    </row>
    <row r="8" spans="1:35" ht="30" customHeight="1" x14ac:dyDescent="0.55000000000000004">
      <c r="C8" s="898"/>
      <c r="D8" s="899"/>
      <c r="E8" s="899"/>
      <c r="F8" s="899"/>
      <c r="G8" s="899"/>
      <c r="H8" s="899"/>
      <c r="I8" s="899"/>
      <c r="J8" s="899"/>
      <c r="K8" s="899"/>
      <c r="L8" s="899"/>
      <c r="M8" s="899"/>
      <c r="N8" s="899"/>
      <c r="O8" s="899"/>
      <c r="P8" s="899"/>
      <c r="Q8" s="899"/>
      <c r="R8" s="899"/>
      <c r="S8" s="899"/>
      <c r="T8" s="899"/>
      <c r="U8" s="899"/>
      <c r="V8" s="899"/>
      <c r="W8" s="899"/>
      <c r="X8" s="899"/>
      <c r="Y8" s="899"/>
      <c r="Z8" s="899"/>
      <c r="AA8" s="899"/>
      <c r="AB8" s="899"/>
      <c r="AC8" s="900"/>
      <c r="AI8" s="240"/>
    </row>
    <row r="9" spans="1:35" ht="6" customHeight="1" x14ac:dyDescent="0.55000000000000004">
      <c r="C9" s="377"/>
      <c r="D9" s="375"/>
      <c r="E9" s="377"/>
      <c r="F9" s="377"/>
      <c r="G9" s="377"/>
      <c r="H9" s="377"/>
      <c r="I9" s="377"/>
      <c r="J9" s="375"/>
      <c r="K9" s="375"/>
      <c r="L9" s="375"/>
      <c r="M9" s="375"/>
      <c r="N9" s="375"/>
      <c r="O9" s="375"/>
      <c r="P9" s="375"/>
      <c r="Q9" s="375"/>
      <c r="R9" s="375"/>
      <c r="S9" s="375"/>
      <c r="T9" s="375"/>
      <c r="U9" s="375"/>
      <c r="V9" s="375"/>
      <c r="W9" s="375"/>
      <c r="X9" s="375"/>
      <c r="Y9" s="375"/>
      <c r="Z9" s="375"/>
      <c r="AA9" s="375"/>
      <c r="AB9" s="375"/>
      <c r="AC9" s="375"/>
      <c r="AI9" s="240"/>
    </row>
    <row r="10" spans="1:35" ht="20.149999999999999" customHeight="1" x14ac:dyDescent="0.55000000000000004">
      <c r="C10" s="379" t="s">
        <v>283</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I10" s="240"/>
    </row>
    <row r="11" spans="1:35" ht="6" customHeight="1" x14ac:dyDescent="0.55000000000000004">
      <c r="C11" s="379"/>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I11" s="240"/>
    </row>
    <row r="12" spans="1:35" ht="30" customHeight="1" x14ac:dyDescent="0.55000000000000004">
      <c r="A12" s="375"/>
      <c r="B12" s="375"/>
      <c r="C12" s="901"/>
      <c r="D12" s="902"/>
      <c r="E12" s="902"/>
      <c r="F12" s="902"/>
      <c r="G12" s="902"/>
      <c r="H12" s="902"/>
      <c r="I12" s="902"/>
      <c r="J12" s="902"/>
      <c r="K12" s="902"/>
      <c r="L12" s="902"/>
      <c r="M12" s="902"/>
      <c r="N12" s="902"/>
      <c r="O12" s="902"/>
      <c r="P12" s="902"/>
      <c r="Q12" s="902"/>
      <c r="R12" s="902"/>
      <c r="S12" s="902"/>
      <c r="T12" s="902"/>
      <c r="U12" s="902"/>
      <c r="V12" s="902"/>
      <c r="W12" s="902"/>
      <c r="X12" s="902"/>
      <c r="Y12" s="902"/>
      <c r="Z12" s="902"/>
      <c r="AA12" s="902"/>
      <c r="AB12" s="902"/>
      <c r="AC12" s="903"/>
      <c r="AD12" s="375"/>
      <c r="AE12" s="375"/>
      <c r="AI12" s="240"/>
    </row>
    <row r="13" spans="1:35" ht="6" customHeight="1" x14ac:dyDescent="0.55000000000000004">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I13" s="240"/>
    </row>
    <row r="14" spans="1:35" ht="20.149999999999999" customHeight="1" x14ac:dyDescent="0.55000000000000004">
      <c r="C14" s="379" t="s">
        <v>284</v>
      </c>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I14" s="240"/>
    </row>
    <row r="15" spans="1:35" ht="6" customHeight="1" x14ac:dyDescent="0.55000000000000004">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I15" s="240"/>
    </row>
    <row r="16" spans="1:35" ht="20.149999999999999" customHeight="1" x14ac:dyDescent="0.55000000000000004">
      <c r="C16" s="375" t="s">
        <v>285</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I16" s="240"/>
    </row>
    <row r="17" spans="3:64" ht="39.65" customHeight="1" x14ac:dyDescent="0.55000000000000004">
      <c r="C17" s="909" t="s">
        <v>286</v>
      </c>
      <c r="D17" s="910"/>
      <c r="E17" s="910"/>
      <c r="F17" s="910"/>
      <c r="G17" s="911"/>
      <c r="H17" s="906" t="s">
        <v>287</v>
      </c>
      <c r="I17" s="908"/>
      <c r="J17" s="916" t="s">
        <v>552</v>
      </c>
      <c r="K17" s="917"/>
      <c r="L17" s="917"/>
      <c r="M17" s="918"/>
      <c r="N17" s="906" t="s">
        <v>288</v>
      </c>
      <c r="O17" s="908"/>
      <c r="P17" s="906" t="s">
        <v>289</v>
      </c>
      <c r="Q17" s="907"/>
      <c r="R17" s="908"/>
      <c r="S17" s="906" t="s">
        <v>290</v>
      </c>
      <c r="T17" s="908"/>
      <c r="U17" s="906" t="s">
        <v>291</v>
      </c>
      <c r="V17" s="907"/>
      <c r="W17" s="907"/>
      <c r="X17" s="907"/>
      <c r="Y17" s="907"/>
      <c r="Z17" s="908"/>
      <c r="AA17" s="909" t="s">
        <v>292</v>
      </c>
      <c r="AB17" s="910"/>
      <c r="AC17" s="911"/>
      <c r="AI17" s="55"/>
    </row>
    <row r="18" spans="3:64" ht="20.149999999999999" customHeight="1" x14ac:dyDescent="0.55000000000000004">
      <c r="C18" s="873"/>
      <c r="D18" s="889"/>
      <c r="E18" s="889"/>
      <c r="F18" s="889"/>
      <c r="G18" s="890"/>
      <c r="H18" s="873"/>
      <c r="I18" s="890"/>
      <c r="J18" s="873"/>
      <c r="K18" s="889"/>
      <c r="L18" s="889"/>
      <c r="M18" s="890"/>
      <c r="N18" s="873"/>
      <c r="O18" s="890"/>
      <c r="P18" s="873"/>
      <c r="Q18" s="889"/>
      <c r="R18" s="890"/>
      <c r="S18" s="873"/>
      <c r="T18" s="890"/>
      <c r="U18" s="895"/>
      <c r="V18" s="896"/>
      <c r="W18" s="896"/>
      <c r="X18" s="896"/>
      <c r="Y18" s="896"/>
      <c r="Z18" s="897"/>
      <c r="AA18" s="884"/>
      <c r="AB18" s="885"/>
      <c r="AC18" s="383" t="s">
        <v>293</v>
      </c>
      <c r="AI18" s="240"/>
    </row>
    <row r="19" spans="3:64" ht="20.149999999999999" customHeight="1" x14ac:dyDescent="0.55000000000000004">
      <c r="C19" s="877"/>
      <c r="D19" s="878"/>
      <c r="E19" s="878"/>
      <c r="F19" s="878"/>
      <c r="G19" s="891"/>
      <c r="H19" s="877"/>
      <c r="I19" s="891"/>
      <c r="J19" s="877"/>
      <c r="K19" s="878"/>
      <c r="L19" s="878"/>
      <c r="M19" s="891"/>
      <c r="N19" s="877"/>
      <c r="O19" s="891"/>
      <c r="P19" s="642" t="s">
        <v>315</v>
      </c>
      <c r="Q19" s="643"/>
      <c r="R19" s="644" t="s">
        <v>567</v>
      </c>
      <c r="S19" s="877"/>
      <c r="T19" s="891"/>
      <c r="U19" s="895"/>
      <c r="V19" s="896"/>
      <c r="W19" s="896"/>
      <c r="X19" s="896"/>
      <c r="Y19" s="896"/>
      <c r="Z19" s="897"/>
      <c r="AA19" s="884"/>
      <c r="AB19" s="885"/>
      <c r="AC19" s="383" t="s">
        <v>293</v>
      </c>
      <c r="AI19" s="240"/>
    </row>
    <row r="20" spans="3:64" ht="20.149999999999999" customHeight="1" x14ac:dyDescent="0.55000000000000004">
      <c r="C20" s="886"/>
      <c r="D20" s="887"/>
      <c r="E20" s="887"/>
      <c r="F20" s="887"/>
      <c r="G20" s="888"/>
      <c r="H20" s="886"/>
      <c r="I20" s="888"/>
      <c r="J20" s="886"/>
      <c r="K20" s="887"/>
      <c r="L20" s="887"/>
      <c r="M20" s="888"/>
      <c r="N20" s="886"/>
      <c r="O20" s="888"/>
      <c r="P20" s="886"/>
      <c r="Q20" s="887"/>
      <c r="R20" s="888"/>
      <c r="S20" s="886"/>
      <c r="T20" s="888"/>
      <c r="U20" s="879"/>
      <c r="V20" s="880"/>
      <c r="W20" s="880"/>
      <c r="X20" s="880"/>
      <c r="Y20" s="880"/>
      <c r="Z20" s="881"/>
      <c r="AA20" s="882"/>
      <c r="AB20" s="883"/>
      <c r="AC20" s="383" t="s">
        <v>293</v>
      </c>
      <c r="AI20" s="240"/>
      <c r="AL20" s="640"/>
      <c r="AM20" s="641"/>
      <c r="AN20" s="641"/>
      <c r="AO20" s="641"/>
      <c r="AP20" s="641"/>
      <c r="AQ20" s="641"/>
      <c r="AR20" s="641"/>
      <c r="AS20" s="641"/>
      <c r="AT20" s="641"/>
      <c r="AU20" s="641"/>
      <c r="AV20" s="641"/>
      <c r="AW20" s="641"/>
      <c r="AX20" s="641"/>
      <c r="AY20" s="641"/>
      <c r="AZ20" s="641"/>
      <c r="BA20" s="641"/>
      <c r="BB20" s="641"/>
      <c r="BC20" s="641"/>
      <c r="BD20" s="641"/>
      <c r="BE20" s="641"/>
      <c r="BF20" s="641"/>
      <c r="BG20" s="641"/>
      <c r="BH20" s="641"/>
      <c r="BI20" s="641"/>
      <c r="BJ20" s="641"/>
      <c r="BK20" s="641"/>
      <c r="BL20" s="641"/>
    </row>
    <row r="21" spans="3:64" ht="20.149999999999999" customHeight="1" x14ac:dyDescent="0.55000000000000004">
      <c r="C21" s="892"/>
      <c r="D21" s="893"/>
      <c r="E21" s="893"/>
      <c r="F21" s="893"/>
      <c r="G21" s="894"/>
      <c r="H21" s="892"/>
      <c r="I21" s="894"/>
      <c r="J21" s="892"/>
      <c r="K21" s="893"/>
      <c r="L21" s="893"/>
      <c r="M21" s="894"/>
      <c r="N21" s="892"/>
      <c r="O21" s="894"/>
      <c r="P21" s="635" t="s">
        <v>315</v>
      </c>
      <c r="Q21" s="458"/>
      <c r="R21" s="636" t="s">
        <v>567</v>
      </c>
      <c r="S21" s="892"/>
      <c r="T21" s="894"/>
      <c r="U21" s="879"/>
      <c r="V21" s="880"/>
      <c r="W21" s="880"/>
      <c r="X21" s="880"/>
      <c r="Y21" s="880"/>
      <c r="Z21" s="881"/>
      <c r="AA21" s="882"/>
      <c r="AB21" s="883"/>
      <c r="AC21" s="383" t="s">
        <v>293</v>
      </c>
      <c r="AI21" s="240"/>
    </row>
    <row r="22" spans="3:64" ht="20.149999999999999" customHeight="1" x14ac:dyDescent="0.55000000000000004">
      <c r="C22" s="886"/>
      <c r="D22" s="887"/>
      <c r="E22" s="887"/>
      <c r="F22" s="887"/>
      <c r="G22" s="888"/>
      <c r="H22" s="886"/>
      <c r="I22" s="888"/>
      <c r="J22" s="886"/>
      <c r="K22" s="887"/>
      <c r="L22" s="887"/>
      <c r="M22" s="888"/>
      <c r="N22" s="886"/>
      <c r="O22" s="888"/>
      <c r="P22" s="886"/>
      <c r="Q22" s="887"/>
      <c r="R22" s="888"/>
      <c r="S22" s="886"/>
      <c r="T22" s="888"/>
      <c r="U22" s="879"/>
      <c r="V22" s="880"/>
      <c r="W22" s="880"/>
      <c r="X22" s="880"/>
      <c r="Y22" s="880"/>
      <c r="Z22" s="881"/>
      <c r="AA22" s="882"/>
      <c r="AB22" s="883"/>
      <c r="AC22" s="383" t="s">
        <v>293</v>
      </c>
      <c r="AI22" s="240"/>
    </row>
    <row r="23" spans="3:64" ht="20.149999999999999" customHeight="1" x14ac:dyDescent="0.55000000000000004">
      <c r="C23" s="892"/>
      <c r="D23" s="893"/>
      <c r="E23" s="893"/>
      <c r="F23" s="893"/>
      <c r="G23" s="894"/>
      <c r="H23" s="892"/>
      <c r="I23" s="894"/>
      <c r="J23" s="892"/>
      <c r="K23" s="893"/>
      <c r="L23" s="893"/>
      <c r="M23" s="894"/>
      <c r="N23" s="892"/>
      <c r="O23" s="894"/>
      <c r="P23" s="635" t="s">
        <v>315</v>
      </c>
      <c r="Q23" s="458"/>
      <c r="R23" s="636" t="s">
        <v>567</v>
      </c>
      <c r="S23" s="892"/>
      <c r="T23" s="894"/>
      <c r="U23" s="879"/>
      <c r="V23" s="880"/>
      <c r="W23" s="880"/>
      <c r="X23" s="880"/>
      <c r="Y23" s="880"/>
      <c r="Z23" s="881"/>
      <c r="AA23" s="882"/>
      <c r="AB23" s="883"/>
      <c r="AC23" s="383" t="s">
        <v>293</v>
      </c>
      <c r="AI23" s="240"/>
    </row>
    <row r="24" spans="3:64" ht="11" customHeight="1" x14ac:dyDescent="0.55000000000000004">
      <c r="C24" s="375"/>
      <c r="D24" s="375"/>
      <c r="E24" s="375"/>
      <c r="F24" s="375"/>
      <c r="G24" s="375"/>
      <c r="H24" s="375"/>
      <c r="I24" s="375"/>
      <c r="J24" s="456" t="s">
        <v>294</v>
      </c>
      <c r="K24" s="375"/>
      <c r="L24" s="375"/>
      <c r="M24" s="375"/>
      <c r="N24" s="375"/>
      <c r="O24" s="375"/>
      <c r="P24" s="375"/>
      <c r="Q24" s="375"/>
      <c r="R24" s="375"/>
      <c r="S24" s="375"/>
      <c r="T24" s="375"/>
      <c r="U24" s="375"/>
      <c r="V24" s="375"/>
      <c r="W24" s="375"/>
      <c r="X24" s="375"/>
      <c r="Y24" s="375"/>
      <c r="Z24" s="375"/>
      <c r="AA24" s="375"/>
      <c r="AB24" s="375"/>
      <c r="AC24" s="375"/>
      <c r="AI24" s="240"/>
    </row>
    <row r="25" spans="3:64" ht="20.149999999999999" customHeight="1" x14ac:dyDescent="0.55000000000000004">
      <c r="C25" s="375" t="s">
        <v>295</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row>
    <row r="26" spans="3:64" ht="37.5" customHeight="1" x14ac:dyDescent="0.55000000000000004">
      <c r="C26" s="384" t="s">
        <v>286</v>
      </c>
      <c r="D26" s="381"/>
      <c r="E26" s="381"/>
      <c r="F26" s="381"/>
      <c r="G26" s="386"/>
      <c r="H26" s="912" t="s">
        <v>287</v>
      </c>
      <c r="I26" s="908"/>
      <c r="J26" s="913" t="s">
        <v>296</v>
      </c>
      <c r="K26" s="914"/>
      <c r="L26" s="914"/>
      <c r="M26" s="915"/>
      <c r="N26" s="385" t="s">
        <v>288</v>
      </c>
      <c r="O26" s="386"/>
      <c r="P26" s="385" t="s">
        <v>291</v>
      </c>
      <c r="Q26" s="381"/>
      <c r="R26" s="381"/>
      <c r="S26" s="381"/>
      <c r="T26" s="381"/>
      <c r="U26" s="386"/>
      <c r="V26" s="384" t="s">
        <v>292</v>
      </c>
      <c r="W26" s="381"/>
      <c r="X26" s="386"/>
      <c r="Y26" s="375"/>
      <c r="Z26" s="375"/>
      <c r="AA26" s="375"/>
      <c r="AB26" s="375"/>
      <c r="AC26" s="375"/>
    </row>
    <row r="27" spans="3:64" ht="20.149999999999999" customHeight="1" x14ac:dyDescent="0.55000000000000004">
      <c r="C27" s="873"/>
      <c r="D27" s="889"/>
      <c r="E27" s="889"/>
      <c r="F27" s="889"/>
      <c r="G27" s="890"/>
      <c r="H27" s="873"/>
      <c r="I27" s="890"/>
      <c r="J27" s="873"/>
      <c r="K27" s="889"/>
      <c r="L27" s="889"/>
      <c r="M27" s="890"/>
      <c r="N27" s="873"/>
      <c r="O27" s="890"/>
      <c r="P27" s="895"/>
      <c r="Q27" s="896"/>
      <c r="R27" s="896"/>
      <c r="S27" s="896"/>
      <c r="T27" s="896"/>
      <c r="U27" s="897"/>
      <c r="V27" s="884"/>
      <c r="W27" s="885"/>
      <c r="X27" s="383" t="s">
        <v>293</v>
      </c>
      <c r="Y27" s="375"/>
      <c r="Z27" s="375"/>
      <c r="AA27" s="375"/>
      <c r="AB27" s="375"/>
      <c r="AC27" s="375"/>
    </row>
    <row r="28" spans="3:64" ht="20.149999999999999" customHeight="1" x14ac:dyDescent="0.55000000000000004">
      <c r="C28" s="877"/>
      <c r="D28" s="878"/>
      <c r="E28" s="878"/>
      <c r="F28" s="878"/>
      <c r="G28" s="891"/>
      <c r="H28" s="877"/>
      <c r="I28" s="891"/>
      <c r="J28" s="877"/>
      <c r="K28" s="878"/>
      <c r="L28" s="878"/>
      <c r="M28" s="891"/>
      <c r="N28" s="877"/>
      <c r="O28" s="891"/>
      <c r="P28" s="895"/>
      <c r="Q28" s="896"/>
      <c r="R28" s="896"/>
      <c r="S28" s="896"/>
      <c r="T28" s="896"/>
      <c r="U28" s="897"/>
      <c r="V28" s="884"/>
      <c r="W28" s="885"/>
      <c r="X28" s="383" t="s">
        <v>293</v>
      </c>
      <c r="Y28" s="375"/>
      <c r="Z28" s="375"/>
      <c r="AA28" s="375"/>
      <c r="AB28" s="375"/>
      <c r="AC28" s="375"/>
    </row>
    <row r="29" spans="3:64" ht="20.149999999999999" customHeight="1" x14ac:dyDescent="0.55000000000000004">
      <c r="C29" s="886"/>
      <c r="D29" s="887"/>
      <c r="E29" s="887"/>
      <c r="F29" s="887"/>
      <c r="G29" s="888"/>
      <c r="H29" s="886"/>
      <c r="I29" s="888"/>
      <c r="J29" s="886"/>
      <c r="K29" s="887"/>
      <c r="L29" s="887"/>
      <c r="M29" s="888"/>
      <c r="N29" s="886"/>
      <c r="O29" s="888"/>
      <c r="P29" s="879"/>
      <c r="Q29" s="880"/>
      <c r="R29" s="880"/>
      <c r="S29" s="880"/>
      <c r="T29" s="880"/>
      <c r="U29" s="881"/>
      <c r="V29" s="882"/>
      <c r="W29" s="883"/>
      <c r="X29" s="383" t="s">
        <v>293</v>
      </c>
      <c r="Y29" s="375"/>
      <c r="Z29" s="375"/>
      <c r="AA29" s="375"/>
      <c r="AB29" s="375"/>
      <c r="AC29" s="375"/>
    </row>
    <row r="30" spans="3:64" ht="20.149999999999999" customHeight="1" x14ac:dyDescent="0.55000000000000004">
      <c r="C30" s="892"/>
      <c r="D30" s="893"/>
      <c r="E30" s="893"/>
      <c r="F30" s="893"/>
      <c r="G30" s="894"/>
      <c r="H30" s="892"/>
      <c r="I30" s="894"/>
      <c r="J30" s="892"/>
      <c r="K30" s="893"/>
      <c r="L30" s="893"/>
      <c r="M30" s="894"/>
      <c r="N30" s="892"/>
      <c r="O30" s="894"/>
      <c r="P30" s="879"/>
      <c r="Q30" s="880"/>
      <c r="R30" s="880"/>
      <c r="S30" s="880"/>
      <c r="T30" s="880"/>
      <c r="U30" s="881"/>
      <c r="V30" s="882"/>
      <c r="W30" s="883"/>
      <c r="X30" s="383" t="s">
        <v>293</v>
      </c>
      <c r="Y30" s="375"/>
      <c r="Z30" s="375"/>
      <c r="AA30" s="375"/>
      <c r="AB30" s="375"/>
      <c r="AC30" s="375"/>
    </row>
    <row r="31" spans="3:64" ht="20.149999999999999" customHeight="1" x14ac:dyDescent="0.55000000000000004">
      <c r="C31" s="886"/>
      <c r="D31" s="887"/>
      <c r="E31" s="887"/>
      <c r="F31" s="887"/>
      <c r="G31" s="888"/>
      <c r="H31" s="886"/>
      <c r="I31" s="888"/>
      <c r="J31" s="886"/>
      <c r="K31" s="887"/>
      <c r="L31" s="887"/>
      <c r="M31" s="888"/>
      <c r="N31" s="886"/>
      <c r="O31" s="888"/>
      <c r="P31" s="879"/>
      <c r="Q31" s="880"/>
      <c r="R31" s="880"/>
      <c r="S31" s="880"/>
      <c r="T31" s="880"/>
      <c r="U31" s="881"/>
      <c r="V31" s="882"/>
      <c r="W31" s="883"/>
      <c r="X31" s="383" t="s">
        <v>293</v>
      </c>
      <c r="Y31" s="375"/>
      <c r="Z31" s="375"/>
      <c r="AA31" s="375"/>
      <c r="AB31" s="375"/>
      <c r="AC31" s="375"/>
    </row>
    <row r="32" spans="3:64" ht="20.149999999999999" customHeight="1" x14ac:dyDescent="0.55000000000000004">
      <c r="C32" s="892"/>
      <c r="D32" s="893"/>
      <c r="E32" s="893"/>
      <c r="F32" s="893"/>
      <c r="G32" s="894"/>
      <c r="H32" s="892"/>
      <c r="I32" s="894"/>
      <c r="J32" s="892"/>
      <c r="K32" s="893"/>
      <c r="L32" s="893"/>
      <c r="M32" s="894"/>
      <c r="N32" s="892"/>
      <c r="O32" s="894"/>
      <c r="P32" s="879"/>
      <c r="Q32" s="880"/>
      <c r="R32" s="880"/>
      <c r="S32" s="880"/>
      <c r="T32" s="880"/>
      <c r="U32" s="881"/>
      <c r="V32" s="882"/>
      <c r="W32" s="883"/>
      <c r="X32" s="383" t="s">
        <v>293</v>
      </c>
      <c r="Y32" s="375"/>
      <c r="Z32" s="375"/>
      <c r="AA32" s="375"/>
      <c r="AB32" s="375"/>
      <c r="AC32" s="375"/>
    </row>
    <row r="33" spans="3:29" ht="5.4" customHeight="1" x14ac:dyDescent="0.55000000000000004">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row>
    <row r="34" spans="3:29" ht="20.149999999999999" customHeight="1" x14ac:dyDescent="0.55000000000000004">
      <c r="C34" s="379" t="s">
        <v>297</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row>
    <row r="35" spans="3:29" ht="6" customHeight="1" x14ac:dyDescent="0.55000000000000004">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row>
    <row r="36" spans="3:29" ht="14.4" customHeight="1" x14ac:dyDescent="0.55000000000000004">
      <c r="C36" s="387" t="s">
        <v>298</v>
      </c>
      <c r="D36" s="388"/>
      <c r="E36" s="388"/>
      <c r="F36" s="388"/>
      <c r="G36" s="388"/>
      <c r="H36" s="388"/>
      <c r="I36" s="389"/>
      <c r="J36" s="387" t="s">
        <v>299</v>
      </c>
      <c r="K36" s="388"/>
      <c r="L36" s="388"/>
      <c r="M36" s="388"/>
      <c r="N36" s="388"/>
      <c r="O36" s="388"/>
      <c r="P36" s="389"/>
      <c r="Q36" s="387" t="s">
        <v>300</v>
      </c>
      <c r="R36" s="388"/>
      <c r="S36" s="388"/>
      <c r="T36" s="388"/>
      <c r="U36" s="388"/>
      <c r="V36" s="388"/>
      <c r="W36" s="389"/>
      <c r="X36" s="387" t="s">
        <v>301</v>
      </c>
      <c r="Y36" s="388"/>
      <c r="Z36" s="388"/>
      <c r="AA36" s="388"/>
      <c r="AB36" s="388"/>
      <c r="AC36" s="389"/>
    </row>
    <row r="37" spans="3:29" ht="14.4" customHeight="1" x14ac:dyDescent="0.55000000000000004">
      <c r="C37" s="390" t="s">
        <v>302</v>
      </c>
      <c r="D37" s="391"/>
      <c r="E37" s="391"/>
      <c r="F37" s="391"/>
      <c r="G37" s="391"/>
      <c r="H37" s="391"/>
      <c r="I37" s="392"/>
      <c r="J37" s="390" t="s">
        <v>303</v>
      </c>
      <c r="K37" s="391"/>
      <c r="L37" s="391"/>
      <c r="M37" s="391"/>
      <c r="N37" s="391"/>
      <c r="O37" s="391"/>
      <c r="P37" s="392"/>
      <c r="Q37" s="390" t="s">
        <v>304</v>
      </c>
      <c r="R37" s="391"/>
      <c r="S37" s="391"/>
      <c r="T37" s="391"/>
      <c r="U37" s="391"/>
      <c r="V37" s="391"/>
      <c r="W37" s="392"/>
      <c r="X37" s="393"/>
      <c r="Y37" s="394"/>
      <c r="Z37" s="394"/>
      <c r="AA37" s="394"/>
      <c r="AB37" s="394"/>
      <c r="AC37" s="395"/>
    </row>
    <row r="38" spans="3:29" ht="20.149999999999999" customHeight="1" x14ac:dyDescent="0.55000000000000004">
      <c r="C38" s="873"/>
      <c r="D38" s="874"/>
      <c r="E38" s="874"/>
      <c r="F38" s="874"/>
      <c r="G38" s="874"/>
      <c r="H38" s="874"/>
      <c r="I38" s="645" t="s">
        <v>305</v>
      </c>
      <c r="J38" s="873"/>
      <c r="K38" s="874"/>
      <c r="L38" s="874"/>
      <c r="M38" s="874"/>
      <c r="N38" s="874"/>
      <c r="O38" s="874"/>
      <c r="P38" s="645" t="s">
        <v>305</v>
      </c>
      <c r="Q38" s="873"/>
      <c r="R38" s="874"/>
      <c r="S38" s="874"/>
      <c r="T38" s="874"/>
      <c r="U38" s="874"/>
      <c r="V38" s="874"/>
      <c r="W38" s="645" t="s">
        <v>305</v>
      </c>
      <c r="X38" s="873"/>
      <c r="Y38" s="874"/>
      <c r="Z38" s="874"/>
      <c r="AA38" s="874"/>
      <c r="AB38" s="874"/>
      <c r="AC38" s="457" t="s">
        <v>293</v>
      </c>
    </row>
    <row r="39" spans="3:29" ht="12" customHeight="1" x14ac:dyDescent="0.55000000000000004">
      <c r="C39" s="875"/>
      <c r="D39" s="876"/>
      <c r="E39" s="876"/>
      <c r="F39" s="876"/>
      <c r="G39" s="876"/>
      <c r="H39" s="876"/>
      <c r="I39" s="645"/>
      <c r="J39" s="875"/>
      <c r="K39" s="876"/>
      <c r="L39" s="876"/>
      <c r="M39" s="876"/>
      <c r="N39" s="876"/>
      <c r="O39" s="876"/>
      <c r="P39" s="645"/>
      <c r="Q39" s="875"/>
      <c r="R39" s="876"/>
      <c r="S39" s="876"/>
      <c r="T39" s="876"/>
      <c r="U39" s="876"/>
      <c r="V39" s="876"/>
      <c r="W39" s="645"/>
      <c r="X39" s="875"/>
      <c r="Y39" s="876"/>
      <c r="Z39" s="876"/>
      <c r="AA39" s="876"/>
      <c r="AB39" s="876"/>
      <c r="AC39" s="457"/>
    </row>
    <row r="40" spans="3:29" ht="12" customHeight="1" x14ac:dyDescent="0.55000000000000004">
      <c r="C40" s="875"/>
      <c r="D40" s="876"/>
      <c r="E40" s="876"/>
      <c r="F40" s="876"/>
      <c r="G40" s="876"/>
      <c r="H40" s="876"/>
      <c r="I40" s="645"/>
      <c r="J40" s="875"/>
      <c r="K40" s="876"/>
      <c r="L40" s="876"/>
      <c r="M40" s="876"/>
      <c r="N40" s="876"/>
      <c r="O40" s="876"/>
      <c r="P40" s="645"/>
      <c r="Q40" s="875"/>
      <c r="R40" s="876"/>
      <c r="S40" s="876"/>
      <c r="T40" s="876"/>
      <c r="U40" s="876"/>
      <c r="V40" s="876"/>
      <c r="W40" s="645"/>
      <c r="X40" s="875"/>
      <c r="Y40" s="876"/>
      <c r="Z40" s="876"/>
      <c r="AA40" s="876"/>
      <c r="AB40" s="876"/>
      <c r="AC40" s="457"/>
    </row>
    <row r="41" spans="3:29" ht="12" customHeight="1" x14ac:dyDescent="0.55000000000000004">
      <c r="C41" s="877"/>
      <c r="D41" s="878"/>
      <c r="E41" s="878"/>
      <c r="F41" s="878"/>
      <c r="G41" s="878"/>
      <c r="H41" s="878"/>
      <c r="I41" s="646"/>
      <c r="J41" s="877"/>
      <c r="K41" s="878"/>
      <c r="L41" s="878"/>
      <c r="M41" s="878"/>
      <c r="N41" s="878"/>
      <c r="O41" s="878"/>
      <c r="P41" s="646"/>
      <c r="Q41" s="877"/>
      <c r="R41" s="878"/>
      <c r="S41" s="878"/>
      <c r="T41" s="878"/>
      <c r="U41" s="878"/>
      <c r="V41" s="878"/>
      <c r="W41" s="646"/>
      <c r="X41" s="877"/>
      <c r="Y41" s="878"/>
      <c r="Z41" s="878"/>
      <c r="AA41" s="878"/>
      <c r="AB41" s="878"/>
      <c r="AC41" s="395"/>
    </row>
    <row r="42" spans="3:29" ht="9.65" customHeight="1" x14ac:dyDescent="0.55000000000000004">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row>
    <row r="43" spans="3:29" ht="9.9" customHeight="1" x14ac:dyDescent="0.55000000000000004">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row>
    <row r="44" spans="3:29" ht="9.9" customHeight="1" x14ac:dyDescent="0.55000000000000004">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row>
    <row r="45" spans="3:29" ht="20.149999999999999" customHeight="1" x14ac:dyDescent="0.55000000000000004">
      <c r="C45" s="375" t="s">
        <v>306</v>
      </c>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row>
    <row r="46" spans="3:29" ht="20.149999999999999" customHeight="1" x14ac:dyDescent="0.55000000000000004">
      <c r="C46" s="396" t="s">
        <v>307</v>
      </c>
      <c r="D46" s="375" t="s">
        <v>624</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row>
    <row r="47" spans="3:29" ht="20.149999999999999" customHeight="1" x14ac:dyDescent="0.55000000000000004">
      <c r="C47" s="396" t="s">
        <v>307</v>
      </c>
      <c r="D47" s="375" t="s">
        <v>625</v>
      </c>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row>
    <row r="48" spans="3:29" ht="20.149999999999999" customHeight="1" x14ac:dyDescent="0.55000000000000004">
      <c r="C48" s="396" t="s">
        <v>307</v>
      </c>
      <c r="D48" s="375" t="s">
        <v>627</v>
      </c>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row>
    <row r="49" spans="3:29" ht="20.149999999999999" customHeight="1" x14ac:dyDescent="0.55000000000000004">
      <c r="C49" s="375"/>
      <c r="D49" s="375" t="s">
        <v>628</v>
      </c>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row>
    <row r="50" spans="3:29" ht="20.149999999999999" customHeight="1" x14ac:dyDescent="0.55000000000000004">
      <c r="C50" s="396" t="s">
        <v>307</v>
      </c>
      <c r="D50" s="375" t="s">
        <v>626</v>
      </c>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row>
    <row r="51" spans="3:29" ht="20.149999999999999" customHeight="1" x14ac:dyDescent="0.55000000000000004">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row>
  </sheetData>
  <sheetProtection algorithmName="SHA-512" hashValue="J4S1FmxwhPH0bt7B6+vrNWh4c2eHCcv1W6BQltNMz2mExrZJLHYygC8BNZM/WPqKC/D7nTLq0dqZ885wbNhpLA==" saltValue="ifbfVTRJsYtn3wsgZB8r1g==" spinCount="100000" sheet="1" objects="1" scenarios="1"/>
  <mergeCells count="71">
    <mergeCell ref="C1:AC2"/>
    <mergeCell ref="U17:Z17"/>
    <mergeCell ref="AA17:AC17"/>
    <mergeCell ref="H26:I26"/>
    <mergeCell ref="J26:M26"/>
    <mergeCell ref="C17:G17"/>
    <mergeCell ref="H17:I17"/>
    <mergeCell ref="J17:M17"/>
    <mergeCell ref="N17:O17"/>
    <mergeCell ref="P17:R17"/>
    <mergeCell ref="S17:T17"/>
    <mergeCell ref="S18:T19"/>
    <mergeCell ref="S20:T21"/>
    <mergeCell ref="S22:T23"/>
    <mergeCell ref="U18:Z18"/>
    <mergeCell ref="U19:Z19"/>
    <mergeCell ref="C8:AC8"/>
    <mergeCell ref="C18:G19"/>
    <mergeCell ref="C20:G21"/>
    <mergeCell ref="C22:G23"/>
    <mergeCell ref="H18:I19"/>
    <mergeCell ref="H20:I21"/>
    <mergeCell ref="H22:I23"/>
    <mergeCell ref="J18:M19"/>
    <mergeCell ref="J20:M21"/>
    <mergeCell ref="J22:M23"/>
    <mergeCell ref="N18:O19"/>
    <mergeCell ref="N20:O21"/>
    <mergeCell ref="N22:O23"/>
    <mergeCell ref="P18:R18"/>
    <mergeCell ref="P20:R20"/>
    <mergeCell ref="C12:AC12"/>
    <mergeCell ref="U21:Z21"/>
    <mergeCell ref="U22:Z22"/>
    <mergeCell ref="U23:Z23"/>
    <mergeCell ref="AA18:AB18"/>
    <mergeCell ref="AA19:AB19"/>
    <mergeCell ref="AA20:AB20"/>
    <mergeCell ref="AA21:AB21"/>
    <mergeCell ref="AA22:AB22"/>
    <mergeCell ref="AA23:AB23"/>
    <mergeCell ref="U20:Z20"/>
    <mergeCell ref="P22:R22"/>
    <mergeCell ref="C27:G28"/>
    <mergeCell ref="C29:G30"/>
    <mergeCell ref="C31:G32"/>
    <mergeCell ref="H27:I28"/>
    <mergeCell ref="H29:I30"/>
    <mergeCell ref="H31:I32"/>
    <mergeCell ref="J27:M28"/>
    <mergeCell ref="J29:M30"/>
    <mergeCell ref="N27:O28"/>
    <mergeCell ref="N29:O30"/>
    <mergeCell ref="N31:O32"/>
    <mergeCell ref="J31:M32"/>
    <mergeCell ref="P27:U27"/>
    <mergeCell ref="P28:U28"/>
    <mergeCell ref="P29:U29"/>
    <mergeCell ref="P30:U30"/>
    <mergeCell ref="P31:U31"/>
    <mergeCell ref="V27:W27"/>
    <mergeCell ref="V28:W28"/>
    <mergeCell ref="V29:W29"/>
    <mergeCell ref="V30:W30"/>
    <mergeCell ref="V31:W31"/>
    <mergeCell ref="C38:H41"/>
    <mergeCell ref="J38:O41"/>
    <mergeCell ref="Q38:V41"/>
    <mergeCell ref="X38:AB41"/>
    <mergeCell ref="P32:U32"/>
    <mergeCell ref="V32:W32"/>
  </mergeCells>
  <phoneticPr fontId="4"/>
  <conditionalFormatting sqref="C38:H41">
    <cfRule type="expression" dxfId="59" priority="9">
      <formula>$C$38&lt;&gt;""</formula>
    </cfRule>
  </conditionalFormatting>
  <conditionalFormatting sqref="C27:W32">
    <cfRule type="expression" dxfId="58" priority="2">
      <formula>$C$27&lt;&gt;""</formula>
    </cfRule>
  </conditionalFormatting>
  <conditionalFormatting sqref="C18:AB23">
    <cfRule type="expression" dxfId="57" priority="11">
      <formula>$C$18&lt;&gt;""</formula>
    </cfRule>
  </conditionalFormatting>
  <conditionalFormatting sqref="C8:AC8">
    <cfRule type="expression" dxfId="56" priority="12">
      <formula>$C$8&lt;&gt;""</formula>
    </cfRule>
  </conditionalFormatting>
  <conditionalFormatting sqref="C12:AC12">
    <cfRule type="expression" dxfId="55" priority="3">
      <formula>$C$12&lt;&gt;""</formula>
    </cfRule>
  </conditionalFormatting>
  <conditionalFormatting sqref="J38:O41">
    <cfRule type="expression" dxfId="54" priority="8">
      <formula>$J$38&lt;&gt;""</formula>
    </cfRule>
  </conditionalFormatting>
  <conditionalFormatting sqref="Q38:V41">
    <cfRule type="expression" dxfId="53" priority="7">
      <formula>$Q$38&lt;&gt;""</formula>
    </cfRule>
  </conditionalFormatting>
  <conditionalFormatting sqref="X38:AB41">
    <cfRule type="expression" dxfId="52" priority="6">
      <formula>$X$38&lt;&gt;""</formula>
    </cfRule>
  </conditionalFormatting>
  <conditionalFormatting sqref="AL20:BL20">
    <cfRule type="expression" dxfId="51" priority="1">
      <formula>$C$12&lt;&gt;""</formula>
    </cfRule>
  </conditionalFormatting>
  <pageMargins left="0.70866141732283472" right="0.70866141732283472" top="0.74803149606299213" bottom="0.74803149606299213" header="0.31496062992125984" footer="0.31496062992125984"/>
  <pageSetup paperSize="9" scale="99" orientation="portrait" blackAndWhite="1" r:id="rId1"/>
  <headerFooter>
    <oddFooter>&amp;R（日本産業規格A列4番）</oddFooter>
  </headerFooter>
  <rowBreaks count="1" manualBreakCount="1">
    <brk id="44" min="2" max="2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9FFFF"/>
  </sheetPr>
  <dimension ref="B1:AN44"/>
  <sheetViews>
    <sheetView view="pageBreakPreview" zoomScaleNormal="100" zoomScaleSheetLayoutView="100" workbookViewId="0">
      <selection activeCell="C8" sqref="C8:AC9"/>
    </sheetView>
  </sheetViews>
  <sheetFormatPr defaultColWidth="3.58203125" defaultRowHeight="20.149999999999999" customHeight="1" x14ac:dyDescent="0.55000000000000004"/>
  <cols>
    <col min="1" max="2" width="1.58203125" style="263" customWidth="1"/>
    <col min="3" max="3" width="3.58203125" style="263"/>
    <col min="4" max="7" width="3.08203125" style="263" customWidth="1"/>
    <col min="8" max="9" width="2.58203125" style="263" customWidth="1"/>
    <col min="10" max="18" width="3.08203125" style="263" customWidth="1"/>
    <col min="19" max="26" width="2.58203125" style="263" customWidth="1"/>
    <col min="27" max="28" width="3.08203125" style="263" customWidth="1"/>
    <col min="29" max="29" width="3.58203125" style="263"/>
    <col min="30" max="31" width="1.58203125" style="263" customWidth="1"/>
    <col min="32" max="16384" width="3.58203125" style="263"/>
  </cols>
  <sheetData>
    <row r="1" spans="2:40" ht="21.65" customHeight="1" x14ac:dyDescent="0.55000000000000004">
      <c r="AD1" s="57"/>
    </row>
    <row r="2" spans="2:40" ht="10.5" customHeight="1" x14ac:dyDescent="0.55000000000000004">
      <c r="B2" s="264"/>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6"/>
    </row>
    <row r="3" spans="2:40" ht="19.5" customHeight="1" x14ac:dyDescent="0.55000000000000004">
      <c r="B3" s="267"/>
      <c r="C3" s="375" t="s">
        <v>597</v>
      </c>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268"/>
    </row>
    <row r="4" spans="2:40" ht="20.149999999999999" customHeight="1" x14ac:dyDescent="0.55000000000000004">
      <c r="B4" s="267"/>
      <c r="C4" s="376" t="s">
        <v>310</v>
      </c>
      <c r="D4" s="377"/>
      <c r="E4" s="377"/>
      <c r="F4" s="377"/>
      <c r="G4" s="377"/>
      <c r="H4" s="377"/>
      <c r="I4" s="377"/>
      <c r="J4" s="377"/>
      <c r="K4" s="377"/>
      <c r="L4" s="377"/>
      <c r="M4" s="377"/>
      <c r="N4" s="377"/>
      <c r="O4" s="377"/>
      <c r="P4" s="377"/>
      <c r="Q4" s="377"/>
      <c r="R4" s="377"/>
      <c r="S4" s="377"/>
      <c r="T4" s="377"/>
      <c r="U4" s="377"/>
      <c r="V4" s="376"/>
      <c r="W4" s="376"/>
      <c r="X4" s="376"/>
      <c r="Y4" s="376"/>
      <c r="Z4" s="376"/>
      <c r="AA4" s="377"/>
      <c r="AB4" s="377"/>
      <c r="AC4" s="377"/>
      <c r="AD4" s="268"/>
    </row>
    <row r="5" spans="2:40" ht="20.149999999999999" customHeight="1" x14ac:dyDescent="0.55000000000000004">
      <c r="B5" s="267"/>
      <c r="C5" s="375"/>
      <c r="D5" s="375"/>
      <c r="E5" s="375"/>
      <c r="F5" s="375"/>
      <c r="G5" s="375"/>
      <c r="H5" s="375"/>
      <c r="I5" s="375"/>
      <c r="J5" s="375"/>
      <c r="K5" s="378"/>
      <c r="L5" s="375"/>
      <c r="M5" s="375"/>
      <c r="N5" s="375"/>
      <c r="O5" s="375"/>
      <c r="P5" s="375"/>
      <c r="Q5" s="375"/>
      <c r="R5" s="375"/>
      <c r="S5" s="375"/>
      <c r="T5" s="375"/>
      <c r="U5" s="375"/>
      <c r="V5" s="378"/>
      <c r="W5" s="378"/>
      <c r="X5" s="378"/>
      <c r="Y5" s="378"/>
      <c r="Z5" s="378"/>
      <c r="AA5" s="375"/>
      <c r="AB5" s="375"/>
      <c r="AC5" s="375"/>
      <c r="AD5" s="268"/>
    </row>
    <row r="6" spans="2:40" ht="20.149999999999999" customHeight="1" x14ac:dyDescent="0.55000000000000004">
      <c r="B6" s="267"/>
      <c r="C6" s="379" t="s">
        <v>311</v>
      </c>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268"/>
    </row>
    <row r="7" spans="2:40" ht="8.25" customHeight="1" x14ac:dyDescent="0.55000000000000004">
      <c r="B7" s="267"/>
      <c r="C7" s="379"/>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268"/>
    </row>
    <row r="8" spans="2:40" ht="20.149999999999999" customHeight="1" x14ac:dyDescent="0.55000000000000004">
      <c r="B8" s="267"/>
      <c r="C8" s="923"/>
      <c r="D8" s="924"/>
      <c r="E8" s="924"/>
      <c r="F8" s="924"/>
      <c r="G8" s="924"/>
      <c r="H8" s="924"/>
      <c r="I8" s="924"/>
      <c r="J8" s="924"/>
      <c r="K8" s="924"/>
      <c r="L8" s="924"/>
      <c r="M8" s="924"/>
      <c r="N8" s="924"/>
      <c r="O8" s="924"/>
      <c r="P8" s="924"/>
      <c r="Q8" s="924"/>
      <c r="R8" s="924"/>
      <c r="S8" s="924"/>
      <c r="T8" s="924"/>
      <c r="U8" s="924"/>
      <c r="V8" s="924"/>
      <c r="W8" s="924"/>
      <c r="X8" s="924"/>
      <c r="Y8" s="924"/>
      <c r="Z8" s="924"/>
      <c r="AA8" s="924"/>
      <c r="AB8" s="924"/>
      <c r="AC8" s="925"/>
      <c r="AD8" s="268"/>
    </row>
    <row r="9" spans="2:40" ht="20.149999999999999" customHeight="1" x14ac:dyDescent="0.55000000000000004">
      <c r="B9" s="267"/>
      <c r="C9" s="926"/>
      <c r="D9" s="927"/>
      <c r="E9" s="927"/>
      <c r="F9" s="927"/>
      <c r="G9" s="927"/>
      <c r="H9" s="927"/>
      <c r="I9" s="927"/>
      <c r="J9" s="927"/>
      <c r="K9" s="927"/>
      <c r="L9" s="927"/>
      <c r="M9" s="927"/>
      <c r="N9" s="927"/>
      <c r="O9" s="927"/>
      <c r="P9" s="927"/>
      <c r="Q9" s="927"/>
      <c r="R9" s="927"/>
      <c r="S9" s="927"/>
      <c r="T9" s="927"/>
      <c r="U9" s="927"/>
      <c r="V9" s="927"/>
      <c r="W9" s="927"/>
      <c r="X9" s="927"/>
      <c r="Y9" s="927"/>
      <c r="Z9" s="927"/>
      <c r="AA9" s="927"/>
      <c r="AB9" s="927"/>
      <c r="AC9" s="928"/>
      <c r="AD9" s="268"/>
    </row>
    <row r="10" spans="2:40" ht="20.149999999999999" customHeight="1" x14ac:dyDescent="0.55000000000000004">
      <c r="B10" s="267"/>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268"/>
    </row>
    <row r="11" spans="2:40" ht="20.149999999999999" customHeight="1" x14ac:dyDescent="0.55000000000000004">
      <c r="B11" s="267"/>
      <c r="C11" s="379" t="s">
        <v>312</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268"/>
    </row>
    <row r="12" spans="2:40" ht="8.25" customHeight="1" x14ac:dyDescent="0.55000000000000004">
      <c r="B12" s="267"/>
      <c r="C12" s="379"/>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268"/>
    </row>
    <row r="13" spans="2:40" ht="30" customHeight="1" x14ac:dyDescent="0.55000000000000004">
      <c r="B13" s="267"/>
      <c r="C13" s="397"/>
      <c r="D13" s="380" t="s">
        <v>313</v>
      </c>
      <c r="E13" s="381"/>
      <c r="F13" s="381"/>
      <c r="G13" s="381"/>
      <c r="H13" s="381"/>
      <c r="I13" s="381"/>
      <c r="J13" s="380"/>
      <c r="K13" s="380"/>
      <c r="L13" s="380"/>
      <c r="M13" s="380"/>
      <c r="N13" s="380" t="s">
        <v>314</v>
      </c>
      <c r="O13" s="380"/>
      <c r="P13" s="380"/>
      <c r="Q13" s="380"/>
      <c r="R13" s="380"/>
      <c r="S13" s="382" t="s">
        <v>315</v>
      </c>
      <c r="T13" s="883"/>
      <c r="U13" s="883"/>
      <c r="V13" s="883"/>
      <c r="W13" s="883"/>
      <c r="X13" s="883"/>
      <c r="Y13" s="883"/>
      <c r="Z13" s="883"/>
      <c r="AA13" s="883"/>
      <c r="AB13" s="883"/>
      <c r="AC13" s="383" t="s">
        <v>316</v>
      </c>
      <c r="AD13" s="268"/>
    </row>
    <row r="14" spans="2:40" ht="30" customHeight="1" x14ac:dyDescent="0.55000000000000004">
      <c r="B14" s="267"/>
      <c r="C14" s="397"/>
      <c r="D14" s="380" t="s">
        <v>317</v>
      </c>
      <c r="E14" s="381"/>
      <c r="F14" s="381"/>
      <c r="G14" s="381"/>
      <c r="H14" s="381"/>
      <c r="I14" s="381"/>
      <c r="J14" s="380"/>
      <c r="K14" s="380"/>
      <c r="L14" s="380"/>
      <c r="M14" s="380"/>
      <c r="N14" s="380" t="s">
        <v>318</v>
      </c>
      <c r="O14" s="380"/>
      <c r="P14" s="380"/>
      <c r="Q14" s="380"/>
      <c r="R14" s="380"/>
      <c r="S14" s="382" t="s">
        <v>315</v>
      </c>
      <c r="T14" s="883"/>
      <c r="U14" s="883"/>
      <c r="V14" s="883"/>
      <c r="W14" s="883"/>
      <c r="X14" s="883"/>
      <c r="Y14" s="883"/>
      <c r="Z14" s="883"/>
      <c r="AA14" s="883"/>
      <c r="AB14" s="883"/>
      <c r="AC14" s="383" t="s">
        <v>316</v>
      </c>
      <c r="AD14" s="268"/>
      <c r="AN14" s="578"/>
    </row>
    <row r="15" spans="2:40" ht="30" customHeight="1" x14ac:dyDescent="0.55000000000000004">
      <c r="B15" s="267"/>
      <c r="C15" s="397"/>
      <c r="D15" s="380" t="s">
        <v>319</v>
      </c>
      <c r="E15" s="381"/>
      <c r="F15" s="381"/>
      <c r="G15" s="381"/>
      <c r="H15" s="381"/>
      <c r="I15" s="381"/>
      <c r="J15" s="380"/>
      <c r="K15" s="380"/>
      <c r="L15" s="380"/>
      <c r="M15" s="380"/>
      <c r="N15" s="380" t="s">
        <v>320</v>
      </c>
      <c r="O15" s="380"/>
      <c r="P15" s="380"/>
      <c r="Q15" s="380"/>
      <c r="R15" s="380"/>
      <c r="S15" s="382" t="s">
        <v>315</v>
      </c>
      <c r="T15" s="883"/>
      <c r="U15" s="883"/>
      <c r="V15" s="883"/>
      <c r="W15" s="883"/>
      <c r="X15" s="883"/>
      <c r="Y15" s="883"/>
      <c r="Z15" s="883"/>
      <c r="AA15" s="883"/>
      <c r="AB15" s="883"/>
      <c r="AC15" s="383" t="s">
        <v>316</v>
      </c>
      <c r="AD15" s="268"/>
    </row>
    <row r="16" spans="2:40" ht="30" customHeight="1" x14ac:dyDescent="0.55000000000000004">
      <c r="B16" s="267"/>
      <c r="C16" s="397"/>
      <c r="D16" s="380" t="s">
        <v>321</v>
      </c>
      <c r="E16" s="381"/>
      <c r="F16" s="381"/>
      <c r="G16" s="381"/>
      <c r="H16" s="381"/>
      <c r="I16" s="381"/>
      <c r="J16" s="380"/>
      <c r="K16" s="380"/>
      <c r="L16" s="380"/>
      <c r="M16" s="380"/>
      <c r="N16" s="380" t="s">
        <v>322</v>
      </c>
      <c r="O16" s="380"/>
      <c r="P16" s="380"/>
      <c r="Q16" s="380"/>
      <c r="R16" s="380"/>
      <c r="S16" s="382" t="s">
        <v>315</v>
      </c>
      <c r="T16" s="883"/>
      <c r="U16" s="883"/>
      <c r="V16" s="883"/>
      <c r="W16" s="883"/>
      <c r="X16" s="883"/>
      <c r="Y16" s="883"/>
      <c r="Z16" s="883"/>
      <c r="AA16" s="883"/>
      <c r="AB16" s="883"/>
      <c r="AC16" s="383" t="s">
        <v>316</v>
      </c>
      <c r="AD16" s="268"/>
    </row>
    <row r="17" spans="2:30" ht="22.5" customHeight="1" x14ac:dyDescent="0.55000000000000004">
      <c r="B17" s="267"/>
      <c r="C17" s="377"/>
      <c r="D17" s="375"/>
      <c r="E17" s="377"/>
      <c r="F17" s="377"/>
      <c r="G17" s="377"/>
      <c r="H17" s="377"/>
      <c r="I17" s="377"/>
      <c r="J17" s="375"/>
      <c r="K17" s="375"/>
      <c r="L17" s="375"/>
      <c r="M17" s="375"/>
      <c r="N17" s="375"/>
      <c r="O17" s="375"/>
      <c r="P17" s="375"/>
      <c r="Q17" s="375"/>
      <c r="R17" s="375"/>
      <c r="S17" s="375"/>
      <c r="T17" s="375"/>
      <c r="U17" s="375"/>
      <c r="V17" s="375"/>
      <c r="W17" s="375"/>
      <c r="X17" s="375"/>
      <c r="Y17" s="375"/>
      <c r="Z17" s="375"/>
      <c r="AA17" s="375"/>
      <c r="AB17" s="375"/>
      <c r="AC17" s="375"/>
      <c r="AD17" s="268"/>
    </row>
    <row r="18" spans="2:30" ht="20.149999999999999" customHeight="1" x14ac:dyDescent="0.55000000000000004">
      <c r="B18" s="267"/>
      <c r="C18" s="379" t="s">
        <v>284</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268"/>
    </row>
    <row r="19" spans="2:30" ht="10.5" customHeight="1" x14ac:dyDescent="0.55000000000000004">
      <c r="B19" s="267"/>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268"/>
    </row>
    <row r="20" spans="2:30" ht="41.25" customHeight="1" x14ac:dyDescent="0.55000000000000004">
      <c r="B20" s="267"/>
      <c r="C20" s="384" t="s">
        <v>286</v>
      </c>
      <c r="D20" s="381"/>
      <c r="E20" s="381"/>
      <c r="F20" s="381"/>
      <c r="G20" s="381"/>
      <c r="H20" s="385" t="s">
        <v>287</v>
      </c>
      <c r="I20" s="386"/>
      <c r="J20" s="384" t="s">
        <v>323</v>
      </c>
      <c r="K20" s="381"/>
      <c r="L20" s="386"/>
      <c r="M20" s="384" t="s">
        <v>324</v>
      </c>
      <c r="N20" s="386"/>
      <c r="O20" s="384" t="s">
        <v>325</v>
      </c>
      <c r="P20" s="381"/>
      <c r="Q20" s="381"/>
      <c r="R20" s="386"/>
      <c r="S20" s="384" t="s">
        <v>324</v>
      </c>
      <c r="T20" s="386"/>
      <c r="U20" s="385" t="s">
        <v>326</v>
      </c>
      <c r="V20" s="381"/>
      <c r="W20" s="381"/>
      <c r="X20" s="381"/>
      <c r="Y20" s="381"/>
      <c r="Z20" s="386"/>
      <c r="AA20" s="384" t="s">
        <v>292</v>
      </c>
      <c r="AB20" s="381"/>
      <c r="AC20" s="386"/>
      <c r="AD20" s="268"/>
    </row>
    <row r="21" spans="2:30" ht="20.149999999999999" customHeight="1" x14ac:dyDescent="0.55000000000000004">
      <c r="B21" s="267"/>
      <c r="C21" s="886"/>
      <c r="D21" s="887"/>
      <c r="E21" s="887"/>
      <c r="F21" s="887"/>
      <c r="G21" s="888"/>
      <c r="H21" s="886"/>
      <c r="I21" s="888"/>
      <c r="J21" s="886"/>
      <c r="K21" s="887"/>
      <c r="L21" s="888"/>
      <c r="M21" s="886"/>
      <c r="N21" s="888"/>
      <c r="O21" s="886"/>
      <c r="P21" s="887"/>
      <c r="Q21" s="887"/>
      <c r="R21" s="888"/>
      <c r="S21" s="886"/>
      <c r="T21" s="888"/>
      <c r="U21" s="882"/>
      <c r="V21" s="883"/>
      <c r="W21" s="883"/>
      <c r="X21" s="883"/>
      <c r="Y21" s="883"/>
      <c r="Z21" s="922"/>
      <c r="AA21" s="882"/>
      <c r="AB21" s="883"/>
      <c r="AC21" s="383" t="s">
        <v>293</v>
      </c>
      <c r="AD21" s="268"/>
    </row>
    <row r="22" spans="2:30" ht="20.149999999999999" customHeight="1" x14ac:dyDescent="0.55000000000000004">
      <c r="B22" s="267"/>
      <c r="C22" s="892"/>
      <c r="D22" s="893"/>
      <c r="E22" s="893"/>
      <c r="F22" s="893"/>
      <c r="G22" s="894"/>
      <c r="H22" s="892"/>
      <c r="I22" s="894"/>
      <c r="J22" s="892"/>
      <c r="K22" s="893"/>
      <c r="L22" s="894"/>
      <c r="M22" s="892"/>
      <c r="N22" s="894"/>
      <c r="O22" s="892"/>
      <c r="P22" s="893"/>
      <c r="Q22" s="893"/>
      <c r="R22" s="894"/>
      <c r="S22" s="892"/>
      <c r="T22" s="894"/>
      <c r="U22" s="882"/>
      <c r="V22" s="883"/>
      <c r="W22" s="883"/>
      <c r="X22" s="883"/>
      <c r="Y22" s="883"/>
      <c r="Z22" s="922"/>
      <c r="AA22" s="882"/>
      <c r="AB22" s="883"/>
      <c r="AC22" s="383" t="s">
        <v>293</v>
      </c>
      <c r="AD22" s="268"/>
    </row>
    <row r="23" spans="2:30" ht="20.149999999999999" customHeight="1" x14ac:dyDescent="0.55000000000000004">
      <c r="B23" s="267"/>
      <c r="C23" s="886"/>
      <c r="D23" s="887"/>
      <c r="E23" s="887"/>
      <c r="F23" s="887"/>
      <c r="G23" s="888"/>
      <c r="H23" s="886"/>
      <c r="I23" s="888"/>
      <c r="J23" s="886"/>
      <c r="K23" s="887"/>
      <c r="L23" s="888"/>
      <c r="M23" s="886"/>
      <c r="N23" s="888"/>
      <c r="O23" s="886"/>
      <c r="P23" s="887"/>
      <c r="Q23" s="887"/>
      <c r="R23" s="888"/>
      <c r="S23" s="886"/>
      <c r="T23" s="888"/>
      <c r="U23" s="882"/>
      <c r="V23" s="883"/>
      <c r="W23" s="883"/>
      <c r="X23" s="883"/>
      <c r="Y23" s="883"/>
      <c r="Z23" s="922"/>
      <c r="AA23" s="882"/>
      <c r="AB23" s="883"/>
      <c r="AC23" s="383" t="s">
        <v>293</v>
      </c>
      <c r="AD23" s="268"/>
    </row>
    <row r="24" spans="2:30" ht="20.149999999999999" customHeight="1" x14ac:dyDescent="0.55000000000000004">
      <c r="B24" s="267"/>
      <c r="C24" s="892"/>
      <c r="D24" s="893"/>
      <c r="E24" s="893"/>
      <c r="F24" s="893"/>
      <c r="G24" s="894"/>
      <c r="H24" s="892"/>
      <c r="I24" s="894"/>
      <c r="J24" s="892"/>
      <c r="K24" s="893"/>
      <c r="L24" s="894"/>
      <c r="M24" s="892"/>
      <c r="N24" s="894"/>
      <c r="O24" s="892"/>
      <c r="P24" s="893"/>
      <c r="Q24" s="893"/>
      <c r="R24" s="894"/>
      <c r="S24" s="892"/>
      <c r="T24" s="894"/>
      <c r="U24" s="882"/>
      <c r="V24" s="883"/>
      <c r="W24" s="883"/>
      <c r="X24" s="883"/>
      <c r="Y24" s="883"/>
      <c r="Z24" s="922"/>
      <c r="AA24" s="882"/>
      <c r="AB24" s="883"/>
      <c r="AC24" s="383" t="s">
        <v>293</v>
      </c>
      <c r="AD24" s="268"/>
    </row>
    <row r="25" spans="2:30" ht="20.149999999999999" customHeight="1" x14ac:dyDescent="0.55000000000000004">
      <c r="B25" s="267"/>
      <c r="C25" s="886"/>
      <c r="D25" s="887"/>
      <c r="E25" s="887"/>
      <c r="F25" s="887"/>
      <c r="G25" s="888"/>
      <c r="H25" s="886"/>
      <c r="I25" s="888"/>
      <c r="J25" s="886"/>
      <c r="K25" s="887"/>
      <c r="L25" s="888"/>
      <c r="M25" s="886"/>
      <c r="N25" s="888"/>
      <c r="O25" s="886"/>
      <c r="P25" s="887"/>
      <c r="Q25" s="887"/>
      <c r="R25" s="888"/>
      <c r="S25" s="886"/>
      <c r="T25" s="888"/>
      <c r="U25" s="882"/>
      <c r="V25" s="883"/>
      <c r="W25" s="883"/>
      <c r="X25" s="883"/>
      <c r="Y25" s="883"/>
      <c r="Z25" s="922"/>
      <c r="AA25" s="882"/>
      <c r="AB25" s="883"/>
      <c r="AC25" s="383" t="s">
        <v>293</v>
      </c>
      <c r="AD25" s="268"/>
    </row>
    <row r="26" spans="2:30" ht="20.149999999999999" customHeight="1" x14ac:dyDescent="0.55000000000000004">
      <c r="B26" s="267"/>
      <c r="C26" s="892"/>
      <c r="D26" s="893"/>
      <c r="E26" s="893"/>
      <c r="F26" s="893"/>
      <c r="G26" s="894"/>
      <c r="H26" s="892"/>
      <c r="I26" s="894"/>
      <c r="J26" s="892"/>
      <c r="K26" s="893"/>
      <c r="L26" s="894"/>
      <c r="M26" s="892"/>
      <c r="N26" s="894"/>
      <c r="O26" s="892"/>
      <c r="P26" s="893"/>
      <c r="Q26" s="893"/>
      <c r="R26" s="894"/>
      <c r="S26" s="892"/>
      <c r="T26" s="894"/>
      <c r="U26" s="882"/>
      <c r="V26" s="883"/>
      <c r="W26" s="883"/>
      <c r="X26" s="883"/>
      <c r="Y26" s="883"/>
      <c r="Z26" s="922"/>
      <c r="AA26" s="882"/>
      <c r="AB26" s="883"/>
      <c r="AC26" s="383" t="s">
        <v>293</v>
      </c>
      <c r="AD26" s="268"/>
    </row>
    <row r="27" spans="2:30" ht="20.149999999999999" customHeight="1" x14ac:dyDescent="0.55000000000000004">
      <c r="B27" s="267"/>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268"/>
    </row>
    <row r="28" spans="2:30" ht="20.149999999999999" customHeight="1" x14ac:dyDescent="0.55000000000000004">
      <c r="B28" s="267"/>
      <c r="C28" s="379" t="s">
        <v>297</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268"/>
    </row>
    <row r="29" spans="2:30" ht="11.25" customHeight="1" x14ac:dyDescent="0.55000000000000004">
      <c r="B29" s="267"/>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268"/>
    </row>
    <row r="30" spans="2:30" ht="20.149999999999999" customHeight="1" x14ac:dyDescent="0.55000000000000004">
      <c r="B30" s="267"/>
      <c r="C30" s="387" t="s">
        <v>327</v>
      </c>
      <c r="D30" s="388"/>
      <c r="E30" s="388"/>
      <c r="F30" s="388"/>
      <c r="G30" s="388"/>
      <c r="H30" s="388"/>
      <c r="I30" s="389"/>
      <c r="J30" s="387" t="s">
        <v>328</v>
      </c>
      <c r="K30" s="388"/>
      <c r="L30" s="388"/>
      <c r="M30" s="388"/>
      <c r="N30" s="388"/>
      <c r="O30" s="388"/>
      <c r="P30" s="389"/>
      <c r="Q30" s="388" t="s">
        <v>329</v>
      </c>
      <c r="R30" s="388"/>
      <c r="S30" s="388"/>
      <c r="T30" s="388"/>
      <c r="U30" s="388"/>
      <c r="V30" s="388"/>
      <c r="W30" s="389"/>
      <c r="X30" s="387" t="s">
        <v>330</v>
      </c>
      <c r="Y30" s="388"/>
      <c r="Z30" s="388"/>
      <c r="AA30" s="388"/>
      <c r="AB30" s="388"/>
      <c r="AC30" s="389"/>
      <c r="AD30" s="268"/>
    </row>
    <row r="31" spans="2:30" ht="20.149999999999999" customHeight="1" x14ac:dyDescent="0.55000000000000004">
      <c r="B31" s="267"/>
      <c r="C31" s="390"/>
      <c r="D31" s="391"/>
      <c r="E31" s="391"/>
      <c r="F31" s="391"/>
      <c r="G31" s="391"/>
      <c r="H31" s="391"/>
      <c r="I31" s="392"/>
      <c r="J31" s="390" t="s">
        <v>331</v>
      </c>
      <c r="K31" s="391"/>
      <c r="L31" s="391"/>
      <c r="M31" s="391"/>
      <c r="N31" s="391"/>
      <c r="O31" s="391"/>
      <c r="P31" s="392"/>
      <c r="Q31" s="391" t="s">
        <v>331</v>
      </c>
      <c r="R31" s="391"/>
      <c r="S31" s="391"/>
      <c r="T31" s="391"/>
      <c r="U31" s="391"/>
      <c r="V31" s="391"/>
      <c r="W31" s="392"/>
      <c r="X31" s="393"/>
      <c r="Y31" s="394"/>
      <c r="Z31" s="394"/>
      <c r="AA31" s="394"/>
      <c r="AB31" s="394"/>
      <c r="AC31" s="395"/>
      <c r="AD31" s="268"/>
    </row>
    <row r="32" spans="2:30" ht="20.149999999999999" customHeight="1" x14ac:dyDescent="0.55000000000000004">
      <c r="B32" s="267"/>
      <c r="C32" s="886"/>
      <c r="D32" s="887"/>
      <c r="E32" s="887"/>
      <c r="F32" s="887"/>
      <c r="G32" s="887"/>
      <c r="H32" s="887"/>
      <c r="I32" s="888"/>
      <c r="J32" s="886"/>
      <c r="K32" s="887"/>
      <c r="L32" s="887"/>
      <c r="M32" s="887"/>
      <c r="N32" s="887"/>
      <c r="O32" s="887"/>
      <c r="P32" s="888"/>
      <c r="Q32" s="886"/>
      <c r="R32" s="887"/>
      <c r="S32" s="887"/>
      <c r="T32" s="887"/>
      <c r="U32" s="887"/>
      <c r="V32" s="887"/>
      <c r="W32" s="888"/>
      <c r="X32" s="886"/>
      <c r="Y32" s="887"/>
      <c r="Z32" s="887"/>
      <c r="AA32" s="887"/>
      <c r="AB32" s="887"/>
      <c r="AC32" s="457" t="s">
        <v>293</v>
      </c>
      <c r="AD32" s="268"/>
    </row>
    <row r="33" spans="2:30" ht="20.149999999999999" customHeight="1" x14ac:dyDescent="0.55000000000000004">
      <c r="B33" s="267"/>
      <c r="C33" s="919"/>
      <c r="D33" s="920"/>
      <c r="E33" s="920"/>
      <c r="F33" s="920"/>
      <c r="G33" s="920"/>
      <c r="H33" s="920"/>
      <c r="I33" s="921"/>
      <c r="J33" s="919"/>
      <c r="K33" s="920"/>
      <c r="L33" s="920"/>
      <c r="M33" s="920"/>
      <c r="N33" s="920"/>
      <c r="O33" s="920"/>
      <c r="P33" s="921"/>
      <c r="Q33" s="919"/>
      <c r="R33" s="920"/>
      <c r="S33" s="920"/>
      <c r="T33" s="920"/>
      <c r="U33" s="920"/>
      <c r="V33" s="920"/>
      <c r="W33" s="921"/>
      <c r="X33" s="919"/>
      <c r="Y33" s="920"/>
      <c r="Z33" s="920"/>
      <c r="AA33" s="920"/>
      <c r="AB33" s="920"/>
      <c r="AC33" s="457" t="s">
        <v>293</v>
      </c>
      <c r="AD33" s="268"/>
    </row>
    <row r="34" spans="2:30" ht="20.149999999999999" customHeight="1" x14ac:dyDescent="0.55000000000000004">
      <c r="B34" s="267"/>
      <c r="C34" s="919"/>
      <c r="D34" s="920"/>
      <c r="E34" s="920"/>
      <c r="F34" s="920"/>
      <c r="G34" s="920"/>
      <c r="H34" s="920"/>
      <c r="I34" s="921"/>
      <c r="J34" s="919"/>
      <c r="K34" s="920"/>
      <c r="L34" s="920"/>
      <c r="M34" s="920"/>
      <c r="N34" s="920"/>
      <c r="O34" s="920"/>
      <c r="P34" s="921"/>
      <c r="Q34" s="919"/>
      <c r="R34" s="920"/>
      <c r="S34" s="920"/>
      <c r="T34" s="920"/>
      <c r="U34" s="920"/>
      <c r="V34" s="920"/>
      <c r="W34" s="921"/>
      <c r="X34" s="919"/>
      <c r="Y34" s="920"/>
      <c r="Z34" s="920"/>
      <c r="AA34" s="920"/>
      <c r="AB34" s="920"/>
      <c r="AC34" s="457" t="s">
        <v>293</v>
      </c>
      <c r="AD34" s="268"/>
    </row>
    <row r="35" spans="2:30" ht="20.149999999999999" customHeight="1" x14ac:dyDescent="0.55000000000000004">
      <c r="B35" s="267"/>
      <c r="C35" s="892"/>
      <c r="D35" s="893"/>
      <c r="E35" s="893"/>
      <c r="F35" s="893"/>
      <c r="G35" s="893"/>
      <c r="H35" s="893"/>
      <c r="I35" s="894"/>
      <c r="J35" s="892"/>
      <c r="K35" s="893"/>
      <c r="L35" s="893"/>
      <c r="M35" s="893"/>
      <c r="N35" s="893"/>
      <c r="O35" s="893"/>
      <c r="P35" s="894"/>
      <c r="Q35" s="892"/>
      <c r="R35" s="893"/>
      <c r="S35" s="893"/>
      <c r="T35" s="893"/>
      <c r="U35" s="893"/>
      <c r="V35" s="893"/>
      <c r="W35" s="894"/>
      <c r="X35" s="892"/>
      <c r="Y35" s="893"/>
      <c r="Z35" s="893"/>
      <c r="AA35" s="893"/>
      <c r="AB35" s="893"/>
      <c r="AC35" s="395" t="s">
        <v>293</v>
      </c>
      <c r="AD35" s="268"/>
    </row>
    <row r="36" spans="2:30" ht="20.149999999999999" customHeight="1" x14ac:dyDescent="0.55000000000000004">
      <c r="B36" s="267"/>
      <c r="C36" s="375"/>
      <c r="D36" s="375" t="s">
        <v>332</v>
      </c>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268"/>
    </row>
    <row r="37" spans="2:30" ht="20.149999999999999" customHeight="1" x14ac:dyDescent="0.55000000000000004">
      <c r="B37" s="267"/>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268"/>
    </row>
    <row r="38" spans="2:30" ht="20.149999999999999" customHeight="1" x14ac:dyDescent="0.55000000000000004">
      <c r="B38" s="267"/>
      <c r="C38" s="375" t="s">
        <v>306</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268"/>
    </row>
    <row r="39" spans="2:30" ht="20.149999999999999" customHeight="1" x14ac:dyDescent="0.55000000000000004">
      <c r="B39" s="267"/>
      <c r="C39" s="396" t="s">
        <v>307</v>
      </c>
      <c r="D39" s="375" t="s">
        <v>308</v>
      </c>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268"/>
    </row>
    <row r="40" spans="2:30" ht="20.149999999999999" customHeight="1" x14ac:dyDescent="0.55000000000000004">
      <c r="B40" s="267"/>
      <c r="C40" s="396" t="s">
        <v>307</v>
      </c>
      <c r="D40" s="375" t="s">
        <v>333</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268"/>
    </row>
    <row r="41" spans="2:30" ht="20.149999999999999" customHeight="1" x14ac:dyDescent="0.55000000000000004">
      <c r="B41" s="267"/>
      <c r="C41" s="396" t="s">
        <v>307</v>
      </c>
      <c r="D41" s="375" t="s">
        <v>334</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268"/>
    </row>
    <row r="42" spans="2:30" ht="20.149999999999999" customHeight="1" x14ac:dyDescent="0.55000000000000004">
      <c r="B42" s="267"/>
      <c r="C42" s="396" t="s">
        <v>307</v>
      </c>
      <c r="D42" s="375" t="s">
        <v>309</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268"/>
    </row>
    <row r="43" spans="2:30" ht="9.9" customHeight="1" x14ac:dyDescent="0.55000000000000004">
      <c r="B43" s="269"/>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1"/>
    </row>
    <row r="44" spans="2:30" ht="9.9" customHeight="1" x14ac:dyDescent="0.55000000000000004"/>
  </sheetData>
  <sheetProtection algorithmName="SHA-512" hashValue="FmuqHF9a6ZsKe+NErJ1m1ooM5UMZ2cC/wobNaOGuFjP8K5TXqX/WD9ON81oWnlcEir89bZIsEY8DqLYRCjvsfQ==" saltValue="T+3G2BUlpgqDXCwHxFTxDw==" spinCount="100000" sheet="1" objects="1" scenarios="1"/>
  <mergeCells count="51">
    <mergeCell ref="C8:AC9"/>
    <mergeCell ref="T13:AB13"/>
    <mergeCell ref="T14:AB14"/>
    <mergeCell ref="T15:AB15"/>
    <mergeCell ref="T16:AB16"/>
    <mergeCell ref="C21:G22"/>
    <mergeCell ref="H21:I22"/>
    <mergeCell ref="J21:L22"/>
    <mergeCell ref="M21:N22"/>
    <mergeCell ref="O21:R22"/>
    <mergeCell ref="U24:Z24"/>
    <mergeCell ref="AA24:AB24"/>
    <mergeCell ref="AA25:AB25"/>
    <mergeCell ref="U25:Z25"/>
    <mergeCell ref="S21:T22"/>
    <mergeCell ref="S23:T24"/>
    <mergeCell ref="S25:T26"/>
    <mergeCell ref="U21:Z21"/>
    <mergeCell ref="U22:Z22"/>
    <mergeCell ref="AA21:AB21"/>
    <mergeCell ref="AA22:AB22"/>
    <mergeCell ref="AA23:AB23"/>
    <mergeCell ref="U23:Z23"/>
    <mergeCell ref="O23:R24"/>
    <mergeCell ref="M23:N24"/>
    <mergeCell ref="J23:L24"/>
    <mergeCell ref="C23:G24"/>
    <mergeCell ref="C25:G26"/>
    <mergeCell ref="H25:I26"/>
    <mergeCell ref="J25:L26"/>
    <mergeCell ref="M25:N26"/>
    <mergeCell ref="H23:I24"/>
    <mergeCell ref="C32:I32"/>
    <mergeCell ref="J32:P32"/>
    <mergeCell ref="Q32:W32"/>
    <mergeCell ref="X32:AB32"/>
    <mergeCell ref="O25:R26"/>
    <mergeCell ref="AA26:AB26"/>
    <mergeCell ref="U26:Z26"/>
    <mergeCell ref="X33:AB33"/>
    <mergeCell ref="X34:AB34"/>
    <mergeCell ref="X35:AB35"/>
    <mergeCell ref="C34:I34"/>
    <mergeCell ref="C35:I35"/>
    <mergeCell ref="J33:P33"/>
    <mergeCell ref="J34:P34"/>
    <mergeCell ref="J35:P35"/>
    <mergeCell ref="Q33:W33"/>
    <mergeCell ref="Q34:W34"/>
    <mergeCell ref="Q35:W35"/>
    <mergeCell ref="C33:I33"/>
  </mergeCells>
  <phoneticPr fontId="4"/>
  <conditionalFormatting sqref="C13:C16">
    <cfRule type="expression" dxfId="50" priority="4">
      <formula>OR($C$13&lt;&gt;"",$C$14&lt;&gt;"",$C$15&lt;&gt;"",$C$16&lt;&gt;"")</formula>
    </cfRule>
  </conditionalFormatting>
  <conditionalFormatting sqref="C32:C35 J32:J35 Q32:Q35 X32:X35">
    <cfRule type="expression" dxfId="49" priority="1">
      <formula>$C$32&lt;&gt;""</formula>
    </cfRule>
  </conditionalFormatting>
  <conditionalFormatting sqref="C21:AB26">
    <cfRule type="expression" dxfId="48" priority="2">
      <formula>$C$21&lt;&gt;""</formula>
    </cfRule>
  </conditionalFormatting>
  <conditionalFormatting sqref="C8:AC9">
    <cfRule type="expression" dxfId="47" priority="5">
      <formula>$C$8&lt;&gt;""</formula>
    </cfRule>
  </conditionalFormatting>
  <conditionalFormatting sqref="T13:AB16">
    <cfRule type="expression" dxfId="46" priority="3">
      <formula>OR($T$13&lt;&gt;"",$T$14&lt;&gt;"",$T$15&lt;&gt;"",$T$16&lt;&gt;"")</formula>
    </cfRule>
  </conditionalFormatting>
  <dataValidations count="1">
    <dataValidation type="list" allowBlank="1" showInputMessage="1" showErrorMessage="1" sqref="C13:C16" xr:uid="{00000000-0002-0000-0B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2" max="2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9FFFF"/>
    <pageSetUpPr fitToPage="1"/>
  </sheetPr>
  <dimension ref="A1:AB73"/>
  <sheetViews>
    <sheetView view="pageBreakPreview" zoomScaleNormal="100" zoomScaleSheetLayoutView="100" workbookViewId="0"/>
  </sheetViews>
  <sheetFormatPr defaultColWidth="8.6640625" defaultRowHeight="18" x14ac:dyDescent="0.55000000000000004"/>
  <cols>
    <col min="1" max="1" width="2.9140625" style="240" customWidth="1"/>
    <col min="2" max="2" width="9.6640625" style="240" customWidth="1"/>
    <col min="3" max="3" width="5.1640625" style="240" customWidth="1"/>
    <col min="4" max="13" width="10" style="240" customWidth="1"/>
    <col min="14" max="15" width="8.1640625" style="240" customWidth="1"/>
    <col min="16" max="16" width="8.6640625" style="240"/>
    <col min="17" max="17" width="8.6640625" style="240" hidden="1" customWidth="1"/>
    <col min="18" max="16384" width="8.6640625" style="240"/>
  </cols>
  <sheetData>
    <row r="1" spans="1:28" x14ac:dyDescent="0.55000000000000004">
      <c r="B1" s="466"/>
      <c r="C1" s="466"/>
      <c r="D1" s="466"/>
      <c r="E1" s="466"/>
      <c r="F1" s="466"/>
      <c r="G1" s="466"/>
      <c r="H1" s="466"/>
      <c r="I1" s="466"/>
      <c r="J1" s="466"/>
      <c r="K1" s="466"/>
      <c r="L1" s="466"/>
      <c r="M1" s="466"/>
      <c r="N1" s="466"/>
      <c r="O1" s="466"/>
    </row>
    <row r="2" spans="1:28" s="146" customFormat="1" ht="15" customHeight="1" x14ac:dyDescent="0.55000000000000004">
      <c r="A2" s="141"/>
      <c r="B2" s="230"/>
      <c r="C2" s="467" t="s">
        <v>603</v>
      </c>
      <c r="D2" s="468"/>
      <c r="E2" s="469"/>
      <c r="F2" s="470"/>
      <c r="G2" s="470"/>
      <c r="H2" s="469"/>
      <c r="I2" s="469"/>
      <c r="J2" s="469"/>
      <c r="K2" s="469"/>
      <c r="L2" s="469"/>
      <c r="M2" s="467"/>
      <c r="N2" s="469"/>
      <c r="O2" s="469"/>
      <c r="P2" s="141"/>
      <c r="Q2" s="141"/>
      <c r="R2" s="145"/>
      <c r="X2" s="147"/>
      <c r="Y2" s="147"/>
    </row>
    <row r="3" spans="1:28" s="141" customFormat="1" ht="15" customHeight="1" x14ac:dyDescent="0.55000000000000004">
      <c r="B3" s="231"/>
      <c r="C3" s="467" t="s">
        <v>416</v>
      </c>
      <c r="D3" s="468"/>
      <c r="E3" s="469"/>
      <c r="F3" s="470"/>
      <c r="G3" s="470"/>
      <c r="H3" s="469"/>
      <c r="I3" s="469"/>
      <c r="J3" s="469"/>
      <c r="K3" s="469"/>
      <c r="L3" s="469"/>
      <c r="M3" s="469"/>
      <c r="N3" s="469"/>
      <c r="O3" s="469"/>
      <c r="R3" s="145"/>
      <c r="X3" s="145"/>
      <c r="Y3" s="145"/>
    </row>
    <row r="4" spans="1:28" s="141" customFormat="1" ht="15" customHeight="1" x14ac:dyDescent="0.55000000000000004">
      <c r="B4" s="232"/>
      <c r="C4" s="467" t="s">
        <v>604</v>
      </c>
      <c r="D4" s="468"/>
      <c r="E4" s="469"/>
      <c r="F4" s="470"/>
      <c r="G4" s="470"/>
      <c r="H4" s="469"/>
      <c r="I4" s="469"/>
      <c r="J4" s="469"/>
      <c r="K4" s="469"/>
      <c r="L4" s="469"/>
      <c r="M4" s="469"/>
      <c r="N4" s="469"/>
      <c r="O4" s="469"/>
      <c r="R4" s="145"/>
      <c r="X4" s="145"/>
      <c r="Y4" s="145"/>
    </row>
    <row r="5" spans="1:28" s="167" customFormat="1" ht="18" customHeight="1" x14ac:dyDescent="0.55000000000000004">
      <c r="B5" s="472"/>
      <c r="C5" s="473" t="s">
        <v>511</v>
      </c>
      <c r="D5" s="472"/>
      <c r="E5" s="472"/>
      <c r="F5" s="472"/>
      <c r="G5" s="472"/>
      <c r="H5" s="472"/>
      <c r="I5" s="472"/>
      <c r="J5" s="472"/>
      <c r="K5" s="474"/>
      <c r="L5" s="472"/>
      <c r="M5" s="472"/>
      <c r="N5" s="472"/>
      <c r="O5" s="472"/>
      <c r="Z5" s="169"/>
      <c r="AA5" s="169"/>
      <c r="AB5" s="169"/>
    </row>
    <row r="6" spans="1:28" s="167" customFormat="1" ht="18" customHeight="1" x14ac:dyDescent="0.55000000000000004">
      <c r="B6" s="472"/>
      <c r="C6" s="473" t="s">
        <v>512</v>
      </c>
      <c r="D6" s="472"/>
      <c r="E6" s="472"/>
      <c r="F6" s="472"/>
      <c r="G6" s="472"/>
      <c r="H6" s="472"/>
      <c r="I6" s="472"/>
      <c r="J6" s="472"/>
      <c r="K6" s="474"/>
      <c r="L6" s="472"/>
      <c r="M6" s="472"/>
      <c r="N6" s="472"/>
      <c r="O6" s="472"/>
      <c r="Z6" s="169"/>
      <c r="AA6" s="169"/>
      <c r="AB6" s="169"/>
    </row>
    <row r="7" spans="1:28" s="167" customFormat="1" ht="18" customHeight="1" x14ac:dyDescent="0.55000000000000004">
      <c r="B7" s="472"/>
      <c r="C7" s="473" t="s">
        <v>513</v>
      </c>
      <c r="D7" s="472"/>
      <c r="E7" s="472"/>
      <c r="F7" s="472"/>
      <c r="G7" s="472"/>
      <c r="H7" s="472"/>
      <c r="I7" s="472"/>
      <c r="J7" s="472"/>
      <c r="K7" s="474"/>
      <c r="L7" s="472"/>
      <c r="M7" s="472"/>
      <c r="N7" s="472"/>
      <c r="O7" s="472"/>
      <c r="Z7" s="169"/>
      <c r="AA7" s="169"/>
      <c r="AB7" s="169"/>
    </row>
    <row r="8" spans="1:28" ht="17" customHeight="1" x14ac:dyDescent="0.55000000000000004">
      <c r="B8" s="466"/>
      <c r="C8" s="466"/>
      <c r="D8" s="466"/>
      <c r="E8" s="466"/>
      <c r="F8" s="466"/>
      <c r="G8" s="466"/>
      <c r="H8" s="466"/>
      <c r="I8" s="466"/>
      <c r="J8" s="466"/>
      <c r="K8" s="466"/>
      <c r="L8" s="466"/>
      <c r="M8" s="466"/>
      <c r="N8" s="320"/>
      <c r="O8" s="320"/>
    </row>
    <row r="9" spans="1:28" s="168" customFormat="1" ht="15" customHeight="1" x14ac:dyDescent="0.55000000000000004">
      <c r="B9" s="348" t="s">
        <v>598</v>
      </c>
      <c r="C9" s="475"/>
      <c r="D9" s="474"/>
      <c r="E9" s="474"/>
      <c r="F9" s="474"/>
      <c r="G9" s="474"/>
      <c r="H9" s="474"/>
      <c r="I9" s="474"/>
      <c r="J9" s="474"/>
      <c r="K9" s="474"/>
      <c r="L9" s="474"/>
      <c r="M9" s="476"/>
      <c r="N9" s="474"/>
      <c r="O9" s="474"/>
    </row>
    <row r="10" spans="1:28" s="168" customFormat="1" ht="30" customHeight="1" x14ac:dyDescent="0.55000000000000004">
      <c r="B10" s="477" t="s">
        <v>514</v>
      </c>
      <c r="C10" s="475"/>
      <c r="D10" s="474"/>
      <c r="E10" s="474"/>
      <c r="F10" s="934" t="s">
        <v>515</v>
      </c>
      <c r="G10" s="935"/>
      <c r="H10" s="936" t="str">
        <f>IF(N36="","",IF(N25="","省エネ設備更新の要件を満たしています。",IF(N25&gt;O44,"省エネ設備更新の要件を満たしていません。","省エネ設備更新の要件を満たしています。")))</f>
        <v/>
      </c>
      <c r="I10" s="937"/>
      <c r="J10" s="937"/>
      <c r="K10" s="937"/>
      <c r="L10" s="938"/>
      <c r="M10" s="476"/>
      <c r="N10" s="474"/>
      <c r="O10" s="474"/>
    </row>
    <row r="11" spans="1:28" s="168" customFormat="1" ht="5.4" customHeight="1" x14ac:dyDescent="0.55000000000000004">
      <c r="B11" s="477"/>
      <c r="C11" s="475"/>
      <c r="D11" s="474"/>
      <c r="E11" s="474"/>
      <c r="F11" s="474"/>
      <c r="G11" s="474"/>
      <c r="H11" s="474"/>
      <c r="I11" s="474"/>
      <c r="J11" s="474"/>
      <c r="K11" s="474"/>
      <c r="L11" s="474"/>
      <c r="M11" s="476"/>
      <c r="N11" s="474"/>
      <c r="O11" s="474"/>
    </row>
    <row r="12" spans="1:28" s="168" customFormat="1" ht="17" customHeight="1" thickBot="1" x14ac:dyDescent="0.6">
      <c r="B12" s="478" t="s">
        <v>516</v>
      </c>
      <c r="C12" s="479"/>
      <c r="D12" s="474"/>
      <c r="E12" s="474"/>
      <c r="F12" s="474"/>
      <c r="G12" s="474"/>
      <c r="H12" s="474"/>
      <c r="I12" s="474"/>
      <c r="J12" s="474"/>
      <c r="K12" s="474"/>
      <c r="L12" s="474"/>
      <c r="M12" s="474"/>
      <c r="N12" s="474"/>
      <c r="O12" s="474"/>
    </row>
    <row r="13" spans="1:28" s="168" customFormat="1" ht="15" customHeight="1" thickBot="1" x14ac:dyDescent="0.6">
      <c r="B13" s="939" t="s">
        <v>469</v>
      </c>
      <c r="C13" s="778"/>
      <c r="D13" s="566" t="s">
        <v>470</v>
      </c>
      <c r="E13" s="566" t="s">
        <v>471</v>
      </c>
      <c r="F13" s="566" t="s">
        <v>472</v>
      </c>
      <c r="G13" s="566" t="s">
        <v>473</v>
      </c>
      <c r="H13" s="566" t="s">
        <v>474</v>
      </c>
      <c r="I13" s="566" t="s">
        <v>475</v>
      </c>
      <c r="J13" s="566" t="s">
        <v>476</v>
      </c>
      <c r="K13" s="566" t="s">
        <v>477</v>
      </c>
      <c r="L13" s="566" t="s">
        <v>478</v>
      </c>
      <c r="M13" s="566" t="s">
        <v>479</v>
      </c>
      <c r="N13" s="562" t="s">
        <v>480</v>
      </c>
      <c r="O13" s="474"/>
      <c r="P13" s="170"/>
      <c r="Q13" s="171"/>
    </row>
    <row r="14" spans="1:28" ht="15" customHeight="1" x14ac:dyDescent="0.55000000000000004">
      <c r="A14" s="167"/>
      <c r="B14" s="930" t="s">
        <v>657</v>
      </c>
      <c r="C14" s="930"/>
      <c r="D14" s="557"/>
      <c r="E14" s="600"/>
      <c r="F14" s="600"/>
      <c r="G14" s="600"/>
      <c r="H14" s="600"/>
      <c r="I14" s="600"/>
      <c r="J14" s="600"/>
      <c r="K14" s="600"/>
      <c r="L14" s="600"/>
      <c r="M14" s="600"/>
      <c r="N14" s="563" t="s">
        <v>482</v>
      </c>
      <c r="O14" s="474"/>
      <c r="P14" s="168"/>
      <c r="Q14" s="168"/>
      <c r="R14" s="168"/>
      <c r="S14" s="168"/>
      <c r="T14" s="168"/>
      <c r="U14" s="168"/>
      <c r="V14" s="168"/>
      <c r="W14" s="168"/>
      <c r="X14" s="168"/>
      <c r="Y14" s="168"/>
      <c r="Z14" s="168"/>
      <c r="AA14" s="168"/>
      <c r="AB14" s="168"/>
    </row>
    <row r="15" spans="1:28" ht="15" customHeight="1" x14ac:dyDescent="0.55000000000000004">
      <c r="A15" s="167"/>
      <c r="B15" s="940" t="s">
        <v>483</v>
      </c>
      <c r="C15" s="941"/>
      <c r="D15" s="557"/>
      <c r="E15" s="557"/>
      <c r="F15" s="557"/>
      <c r="G15" s="557"/>
      <c r="H15" s="557"/>
      <c r="I15" s="557"/>
      <c r="J15" s="557"/>
      <c r="K15" s="557"/>
      <c r="L15" s="557"/>
      <c r="M15" s="557"/>
      <c r="N15" s="563" t="s">
        <v>482</v>
      </c>
      <c r="O15" s="474"/>
      <c r="P15" s="168"/>
      <c r="Q15" s="168"/>
      <c r="R15" s="168"/>
      <c r="S15" s="168"/>
      <c r="T15" s="168"/>
      <c r="U15" s="168"/>
      <c r="V15" s="168"/>
      <c r="W15" s="168"/>
      <c r="X15" s="168"/>
      <c r="Y15" s="168"/>
      <c r="Z15" s="168"/>
      <c r="AA15" s="168"/>
      <c r="AB15" s="168"/>
    </row>
    <row r="16" spans="1:28" ht="15" customHeight="1" x14ac:dyDescent="0.55000000000000004">
      <c r="A16" s="167"/>
      <c r="B16" s="930" t="s">
        <v>527</v>
      </c>
      <c r="C16" s="930"/>
      <c r="D16" s="557"/>
      <c r="E16" s="600"/>
      <c r="F16" s="600"/>
      <c r="G16" s="600"/>
      <c r="H16" s="600"/>
      <c r="I16" s="600"/>
      <c r="J16" s="600"/>
      <c r="K16" s="600"/>
      <c r="L16" s="600"/>
      <c r="M16" s="600"/>
      <c r="N16" s="563" t="s">
        <v>482</v>
      </c>
      <c r="O16" s="474"/>
      <c r="P16" s="168"/>
      <c r="Q16" s="168"/>
      <c r="R16" s="168"/>
      <c r="S16" s="168"/>
      <c r="T16" s="168"/>
      <c r="U16" s="168"/>
      <c r="V16" s="168"/>
      <c r="W16" s="168"/>
      <c r="X16" s="168"/>
      <c r="Y16" s="168"/>
      <c r="Z16" s="168"/>
      <c r="AA16" s="168"/>
      <c r="AB16" s="168"/>
    </row>
    <row r="17" spans="1:17" s="168" customFormat="1" ht="15" customHeight="1" thickBot="1" x14ac:dyDescent="0.6">
      <c r="B17" s="929" t="s">
        <v>528</v>
      </c>
      <c r="C17" s="929"/>
      <c r="D17" s="558"/>
      <c r="E17" s="558"/>
      <c r="F17" s="558"/>
      <c r="G17" s="558"/>
      <c r="H17" s="558"/>
      <c r="I17" s="558"/>
      <c r="J17" s="558"/>
      <c r="K17" s="558"/>
      <c r="L17" s="558"/>
      <c r="M17" s="558"/>
      <c r="N17" s="563" t="s">
        <v>482</v>
      </c>
      <c r="O17" s="474"/>
      <c r="P17" s="170"/>
      <c r="Q17" s="171"/>
    </row>
    <row r="18" spans="1:17" s="168" customFormat="1" ht="15" customHeight="1" thickBot="1" x14ac:dyDescent="0.6">
      <c r="B18" s="930" t="s">
        <v>486</v>
      </c>
      <c r="C18" s="930"/>
      <c r="D18" s="559"/>
      <c r="E18" s="559"/>
      <c r="F18" s="559"/>
      <c r="G18" s="559"/>
      <c r="H18" s="559"/>
      <c r="I18" s="559"/>
      <c r="J18" s="559"/>
      <c r="K18" s="559"/>
      <c r="L18" s="559"/>
      <c r="M18" s="559"/>
      <c r="N18" s="201" t="str">
        <f>IF(SUM(D18:M18)=0,"",SUM(D18:M18))</f>
        <v/>
      </c>
      <c r="O18" s="474"/>
    </row>
    <row r="19" spans="1:17" s="168" customFormat="1" ht="15" customHeight="1" x14ac:dyDescent="0.55000000000000004">
      <c r="B19" s="931" t="s">
        <v>529</v>
      </c>
      <c r="C19" s="931"/>
      <c r="D19" s="558"/>
      <c r="E19" s="558"/>
      <c r="F19" s="558"/>
      <c r="G19" s="558"/>
      <c r="H19" s="558"/>
      <c r="I19" s="558"/>
      <c r="J19" s="558"/>
      <c r="K19" s="558"/>
      <c r="L19" s="558"/>
      <c r="M19" s="558"/>
      <c r="N19" s="202" t="s">
        <v>482</v>
      </c>
      <c r="O19" s="474"/>
    </row>
    <row r="20" spans="1:17" s="168" customFormat="1" ht="15" customHeight="1" x14ac:dyDescent="0.55000000000000004">
      <c r="B20" s="932" t="s">
        <v>530</v>
      </c>
      <c r="C20" s="489" t="s">
        <v>507</v>
      </c>
      <c r="D20" s="560"/>
      <c r="E20" s="601"/>
      <c r="F20" s="601"/>
      <c r="G20" s="601"/>
      <c r="H20" s="601"/>
      <c r="I20" s="601"/>
      <c r="J20" s="601"/>
      <c r="K20" s="601"/>
      <c r="L20" s="601"/>
      <c r="M20" s="601"/>
      <c r="N20" s="564" t="s">
        <v>482</v>
      </c>
      <c r="O20" s="474"/>
    </row>
    <row r="21" spans="1:17" s="168" customFormat="1" ht="15" customHeight="1" x14ac:dyDescent="0.55000000000000004">
      <c r="B21" s="933"/>
      <c r="C21" s="489" t="s">
        <v>509</v>
      </c>
      <c r="D21" s="561"/>
      <c r="E21" s="602"/>
      <c r="F21" s="602"/>
      <c r="G21" s="602"/>
      <c r="H21" s="602"/>
      <c r="I21" s="602"/>
      <c r="J21" s="602"/>
      <c r="K21" s="602"/>
      <c r="L21" s="602"/>
      <c r="M21" s="602"/>
      <c r="N21" s="565" t="s">
        <v>482</v>
      </c>
      <c r="O21" s="474"/>
    </row>
    <row r="22" spans="1:17" s="168" customFormat="1" ht="15" customHeight="1" x14ac:dyDescent="0.55000000000000004">
      <c r="B22" s="942" t="s">
        <v>546</v>
      </c>
      <c r="C22" s="489" t="s">
        <v>507</v>
      </c>
      <c r="D22" s="461"/>
      <c r="E22" s="462"/>
      <c r="F22" s="462"/>
      <c r="G22" s="462"/>
      <c r="H22" s="462"/>
      <c r="I22" s="462"/>
      <c r="J22" s="462"/>
      <c r="K22" s="462"/>
      <c r="L22" s="462"/>
      <c r="M22" s="462"/>
      <c r="N22" s="563" t="s">
        <v>482</v>
      </c>
      <c r="O22" s="474"/>
    </row>
    <row r="23" spans="1:17" s="168" customFormat="1" ht="15" customHeight="1" x14ac:dyDescent="0.55000000000000004">
      <c r="B23" s="943"/>
      <c r="C23" s="489" t="s">
        <v>509</v>
      </c>
      <c r="D23" s="461"/>
      <c r="E23" s="462"/>
      <c r="F23" s="462"/>
      <c r="G23" s="462"/>
      <c r="H23" s="462"/>
      <c r="I23" s="462"/>
      <c r="J23" s="462"/>
      <c r="K23" s="462"/>
      <c r="L23" s="462"/>
      <c r="M23" s="462"/>
      <c r="N23" s="565" t="s">
        <v>482</v>
      </c>
      <c r="O23" s="474"/>
    </row>
    <row r="24" spans="1:17" s="168" customFormat="1" ht="15" customHeight="1" thickBot="1" x14ac:dyDescent="0.6">
      <c r="B24" s="944"/>
      <c r="C24" s="489" t="s">
        <v>424</v>
      </c>
      <c r="D24" s="463"/>
      <c r="E24" s="463"/>
      <c r="F24" s="463"/>
      <c r="G24" s="463"/>
      <c r="H24" s="463"/>
      <c r="I24" s="463"/>
      <c r="J24" s="463"/>
      <c r="K24" s="463"/>
      <c r="L24" s="463"/>
      <c r="M24" s="463"/>
      <c r="N24" s="565" t="s">
        <v>482</v>
      </c>
      <c r="O24" s="474"/>
    </row>
    <row r="25" spans="1:17" s="168" customFormat="1" ht="15" customHeight="1" thickBot="1" x14ac:dyDescent="0.6">
      <c r="B25" s="945" t="s">
        <v>531</v>
      </c>
      <c r="C25" s="946"/>
      <c r="D25" s="203" t="str">
        <f>IF(D23="","",(ROUND((D20/D22),2)+ROUND((D21/D23),2))/2)</f>
        <v/>
      </c>
      <c r="E25" s="203" t="str">
        <f t="shared" ref="E25:M25" si="0">IF(E23="","",(ROUND((E20/E22),2)+ROUND((E21/E23),2))/2)</f>
        <v/>
      </c>
      <c r="F25" s="203" t="str">
        <f t="shared" si="0"/>
        <v/>
      </c>
      <c r="G25" s="203" t="str">
        <f t="shared" si="0"/>
        <v/>
      </c>
      <c r="H25" s="203" t="str">
        <f t="shared" si="0"/>
        <v/>
      </c>
      <c r="I25" s="203" t="str">
        <f t="shared" si="0"/>
        <v/>
      </c>
      <c r="J25" s="203" t="str">
        <f t="shared" si="0"/>
        <v/>
      </c>
      <c r="K25" s="203" t="str">
        <f t="shared" si="0"/>
        <v/>
      </c>
      <c r="L25" s="203" t="str">
        <f t="shared" si="0"/>
        <v/>
      </c>
      <c r="M25" s="203" t="str">
        <f t="shared" si="0"/>
        <v/>
      </c>
      <c r="N25" s="204" t="str">
        <f>IF(SUM(D25:M25)=0,"",SUM(D26:M26))</f>
        <v/>
      </c>
      <c r="O25" s="474"/>
    </row>
    <row r="26" spans="1:17" s="168" customFormat="1" ht="19" hidden="1" x14ac:dyDescent="0.55000000000000004">
      <c r="B26" s="172"/>
      <c r="C26" s="172"/>
      <c r="D26" s="173" t="e">
        <f>D25*D18</f>
        <v>#VALUE!</v>
      </c>
      <c r="E26" s="173"/>
      <c r="F26" s="173"/>
      <c r="G26" s="173"/>
      <c r="H26" s="173"/>
      <c r="I26" s="173"/>
      <c r="J26" s="173"/>
      <c r="K26" s="173"/>
      <c r="L26" s="173"/>
      <c r="M26" s="173"/>
      <c r="N26" s="174"/>
      <c r="O26" s="474"/>
    </row>
    <row r="27" spans="1:17" s="168" customFormat="1" ht="14.4" customHeight="1" x14ac:dyDescent="0.55000000000000004">
      <c r="B27" s="348" t="s">
        <v>532</v>
      </c>
      <c r="C27" s="480"/>
      <c r="D27" s="481"/>
      <c r="E27" s="481"/>
      <c r="F27" s="481"/>
      <c r="G27" s="481"/>
      <c r="H27" s="481"/>
      <c r="I27" s="481"/>
      <c r="J27" s="481"/>
      <c r="K27" s="481"/>
      <c r="L27" s="481"/>
      <c r="M27" s="481"/>
      <c r="N27" s="481"/>
      <c r="O27" s="350"/>
    </row>
    <row r="28" spans="1:17" s="168" customFormat="1" ht="5" customHeight="1" x14ac:dyDescent="0.55000000000000004">
      <c r="B28" s="480"/>
      <c r="C28" s="480"/>
      <c r="D28" s="481"/>
      <c r="E28" s="481"/>
      <c r="F28" s="481"/>
      <c r="G28" s="481"/>
      <c r="H28" s="481"/>
      <c r="I28" s="481"/>
      <c r="J28" s="481"/>
      <c r="K28" s="481"/>
      <c r="L28" s="481"/>
      <c r="M28" s="481"/>
      <c r="N28" s="481"/>
      <c r="O28" s="350"/>
    </row>
    <row r="29" spans="1:17" s="168" customFormat="1" ht="17" customHeight="1" thickBot="1" x14ac:dyDescent="0.6">
      <c r="B29" s="350" t="s">
        <v>533</v>
      </c>
      <c r="C29" s="480"/>
      <c r="D29" s="350"/>
      <c r="E29" s="350"/>
      <c r="F29" s="350"/>
      <c r="G29" s="350"/>
      <c r="H29" s="350"/>
      <c r="I29" s="350"/>
      <c r="J29" s="350"/>
      <c r="K29" s="350"/>
      <c r="L29" s="350"/>
      <c r="M29" s="350"/>
      <c r="N29" s="350"/>
      <c r="O29" s="350"/>
    </row>
    <row r="30" spans="1:17" s="168" customFormat="1" ht="15" customHeight="1" thickBot="1" x14ac:dyDescent="0.6">
      <c r="B30" s="778" t="s">
        <v>492</v>
      </c>
      <c r="C30" s="778"/>
      <c r="D30" s="566" t="s">
        <v>493</v>
      </c>
      <c r="E30" s="566" t="s">
        <v>494</v>
      </c>
      <c r="F30" s="566" t="s">
        <v>495</v>
      </c>
      <c r="G30" s="566" t="s">
        <v>496</v>
      </c>
      <c r="H30" s="566" t="s">
        <v>497</v>
      </c>
      <c r="I30" s="566" t="s">
        <v>498</v>
      </c>
      <c r="J30" s="566" t="s">
        <v>499</v>
      </c>
      <c r="K30" s="566" t="s">
        <v>500</v>
      </c>
      <c r="L30" s="566" t="s">
        <v>501</v>
      </c>
      <c r="M30" s="566" t="s">
        <v>502</v>
      </c>
      <c r="N30" s="562" t="s">
        <v>480</v>
      </c>
      <c r="O30" s="562" t="s">
        <v>544</v>
      </c>
    </row>
    <row r="31" spans="1:17" ht="15" customHeight="1" x14ac:dyDescent="0.55000000000000004">
      <c r="A31" s="167"/>
      <c r="B31" s="930" t="s">
        <v>658</v>
      </c>
      <c r="C31" s="930"/>
      <c r="D31" s="557"/>
      <c r="E31" s="600"/>
      <c r="F31" s="600"/>
      <c r="G31" s="600"/>
      <c r="H31" s="600"/>
      <c r="I31" s="600"/>
      <c r="J31" s="600"/>
      <c r="K31" s="600"/>
      <c r="L31" s="600"/>
      <c r="M31" s="600"/>
      <c r="N31" s="563" t="s">
        <v>482</v>
      </c>
      <c r="O31" s="563" t="s">
        <v>482</v>
      </c>
    </row>
    <row r="32" spans="1:17" ht="15" customHeight="1" x14ac:dyDescent="0.55000000000000004">
      <c r="A32" s="167"/>
      <c r="B32" s="940" t="s">
        <v>483</v>
      </c>
      <c r="C32" s="941"/>
      <c r="D32" s="557"/>
      <c r="E32" s="557"/>
      <c r="F32" s="557"/>
      <c r="G32" s="557"/>
      <c r="H32" s="557"/>
      <c r="I32" s="557"/>
      <c r="J32" s="557"/>
      <c r="K32" s="557"/>
      <c r="L32" s="557"/>
      <c r="M32" s="557"/>
      <c r="N32" s="563" t="s">
        <v>482</v>
      </c>
      <c r="O32" s="563" t="s">
        <v>482</v>
      </c>
    </row>
    <row r="33" spans="1:28" ht="15" customHeight="1" x14ac:dyDescent="0.55000000000000004">
      <c r="A33" s="167"/>
      <c r="B33" s="930" t="s">
        <v>527</v>
      </c>
      <c r="C33" s="930"/>
      <c r="D33" s="557"/>
      <c r="E33" s="600"/>
      <c r="F33" s="600"/>
      <c r="G33" s="600"/>
      <c r="H33" s="600"/>
      <c r="I33" s="600"/>
      <c r="J33" s="600"/>
      <c r="K33" s="600"/>
      <c r="L33" s="600"/>
      <c r="M33" s="600"/>
      <c r="N33" s="563" t="s">
        <v>482</v>
      </c>
      <c r="O33" s="563" t="s">
        <v>482</v>
      </c>
    </row>
    <row r="34" spans="1:28" s="168" customFormat="1" ht="15" customHeight="1" x14ac:dyDescent="0.55000000000000004">
      <c r="B34" s="930" t="s">
        <v>528</v>
      </c>
      <c r="C34" s="930"/>
      <c r="D34" s="558"/>
      <c r="E34" s="558"/>
      <c r="F34" s="558"/>
      <c r="G34" s="558"/>
      <c r="H34" s="558"/>
      <c r="I34" s="558"/>
      <c r="J34" s="558"/>
      <c r="K34" s="558"/>
      <c r="L34" s="558"/>
      <c r="M34" s="558"/>
      <c r="N34" s="563" t="s">
        <v>482</v>
      </c>
      <c r="O34" s="563" t="s">
        <v>482</v>
      </c>
    </row>
    <row r="35" spans="1:28" ht="15" customHeight="1" thickBot="1" x14ac:dyDescent="0.6">
      <c r="A35" s="168"/>
      <c r="B35" s="947" t="s">
        <v>505</v>
      </c>
      <c r="C35" s="948"/>
      <c r="D35" s="558"/>
      <c r="E35" s="603"/>
      <c r="F35" s="603"/>
      <c r="G35" s="603"/>
      <c r="H35" s="603"/>
      <c r="I35" s="603"/>
      <c r="J35" s="603"/>
      <c r="K35" s="603"/>
      <c r="L35" s="603"/>
      <c r="M35" s="603"/>
      <c r="N35" s="563" t="s">
        <v>482</v>
      </c>
      <c r="O35" s="563" t="s">
        <v>482</v>
      </c>
    </row>
    <row r="36" spans="1:28" s="168" customFormat="1" ht="15" customHeight="1" thickBot="1" x14ac:dyDescent="0.6">
      <c r="B36" s="930" t="s">
        <v>486</v>
      </c>
      <c r="C36" s="930"/>
      <c r="D36" s="559"/>
      <c r="E36" s="559"/>
      <c r="F36" s="559"/>
      <c r="G36" s="559"/>
      <c r="H36" s="559"/>
      <c r="I36" s="559"/>
      <c r="J36" s="559"/>
      <c r="K36" s="559"/>
      <c r="L36" s="559"/>
      <c r="M36" s="559"/>
      <c r="N36" s="201" t="str">
        <f>IF(SUM(D36:M36)=0,"",SUM(D36:M36))</f>
        <v/>
      </c>
      <c r="O36" s="201" t="str">
        <f>IF(SUM(D36:M36)=0,"",(SUMIF(D35:M35,"更新",D36:M36)))</f>
        <v/>
      </c>
    </row>
    <row r="37" spans="1:28" s="168" customFormat="1" ht="15" customHeight="1" x14ac:dyDescent="0.55000000000000004">
      <c r="B37" s="931" t="s">
        <v>529</v>
      </c>
      <c r="C37" s="931"/>
      <c r="D37" s="558"/>
      <c r="E37" s="558"/>
      <c r="F37" s="558"/>
      <c r="G37" s="558"/>
      <c r="H37" s="558"/>
      <c r="I37" s="558"/>
      <c r="J37" s="558"/>
      <c r="K37" s="558"/>
      <c r="L37" s="558"/>
      <c r="M37" s="558"/>
      <c r="N37" s="564" t="s">
        <v>482</v>
      </c>
      <c r="O37" s="564" t="s">
        <v>482</v>
      </c>
    </row>
    <row r="38" spans="1:28" ht="15" customHeight="1" x14ac:dyDescent="0.55000000000000004">
      <c r="A38" s="168"/>
      <c r="B38" s="947" t="s">
        <v>545</v>
      </c>
      <c r="C38" s="948"/>
      <c r="D38" s="464"/>
      <c r="E38" s="465"/>
      <c r="F38" s="465"/>
      <c r="G38" s="465"/>
      <c r="H38" s="465"/>
      <c r="I38" s="465"/>
      <c r="J38" s="465"/>
      <c r="K38" s="465"/>
      <c r="L38" s="465"/>
      <c r="M38" s="465"/>
      <c r="N38" s="563" t="s">
        <v>482</v>
      </c>
      <c r="O38" s="563" t="s">
        <v>482</v>
      </c>
    </row>
    <row r="39" spans="1:28" s="168" customFormat="1" ht="15" customHeight="1" x14ac:dyDescent="0.55000000000000004">
      <c r="B39" s="932" t="s">
        <v>530</v>
      </c>
      <c r="C39" s="489" t="s">
        <v>507</v>
      </c>
      <c r="D39" s="601"/>
      <c r="E39" s="601"/>
      <c r="F39" s="601"/>
      <c r="G39" s="601"/>
      <c r="H39" s="601"/>
      <c r="I39" s="601"/>
      <c r="J39" s="601"/>
      <c r="K39" s="601"/>
      <c r="L39" s="601"/>
      <c r="M39" s="601"/>
      <c r="N39" s="564" t="s">
        <v>482</v>
      </c>
      <c r="O39" s="564" t="s">
        <v>482</v>
      </c>
    </row>
    <row r="40" spans="1:28" s="168" customFormat="1" ht="15" customHeight="1" x14ac:dyDescent="0.55000000000000004">
      <c r="B40" s="933"/>
      <c r="C40" s="489" t="s">
        <v>509</v>
      </c>
      <c r="D40" s="602"/>
      <c r="E40" s="602"/>
      <c r="F40" s="602"/>
      <c r="G40" s="602"/>
      <c r="H40" s="602"/>
      <c r="I40" s="602"/>
      <c r="J40" s="602"/>
      <c r="K40" s="602"/>
      <c r="L40" s="602"/>
      <c r="M40" s="602"/>
      <c r="N40" s="565" t="s">
        <v>482</v>
      </c>
      <c r="O40" s="565" t="s">
        <v>482</v>
      </c>
    </row>
    <row r="41" spans="1:28" s="168" customFormat="1" ht="15" customHeight="1" x14ac:dyDescent="0.55000000000000004">
      <c r="B41" s="942" t="s">
        <v>546</v>
      </c>
      <c r="C41" s="489" t="s">
        <v>507</v>
      </c>
      <c r="D41" s="601"/>
      <c r="E41" s="601"/>
      <c r="F41" s="601"/>
      <c r="G41" s="601"/>
      <c r="H41" s="601"/>
      <c r="I41" s="601"/>
      <c r="J41" s="601"/>
      <c r="K41" s="601"/>
      <c r="L41" s="601"/>
      <c r="M41" s="601"/>
      <c r="N41" s="563" t="s">
        <v>482</v>
      </c>
      <c r="O41" s="563" t="s">
        <v>482</v>
      </c>
    </row>
    <row r="42" spans="1:28" s="168" customFormat="1" ht="15" customHeight="1" x14ac:dyDescent="0.55000000000000004">
      <c r="B42" s="943"/>
      <c r="C42" s="489" t="s">
        <v>509</v>
      </c>
      <c r="D42" s="602"/>
      <c r="E42" s="602"/>
      <c r="F42" s="602"/>
      <c r="G42" s="602"/>
      <c r="H42" s="602"/>
      <c r="I42" s="602"/>
      <c r="J42" s="602"/>
      <c r="K42" s="602"/>
      <c r="L42" s="602"/>
      <c r="M42" s="602"/>
      <c r="N42" s="565" t="s">
        <v>482</v>
      </c>
      <c r="O42" s="565" t="s">
        <v>482</v>
      </c>
    </row>
    <row r="43" spans="1:28" s="168" customFormat="1" ht="15" customHeight="1" thickBot="1" x14ac:dyDescent="0.6">
      <c r="B43" s="944"/>
      <c r="C43" s="489" t="s">
        <v>424</v>
      </c>
      <c r="D43" s="463"/>
      <c r="E43" s="463"/>
      <c r="F43" s="463"/>
      <c r="G43" s="463"/>
      <c r="H43" s="463"/>
      <c r="I43" s="463"/>
      <c r="J43" s="463"/>
      <c r="K43" s="463"/>
      <c r="L43" s="463"/>
      <c r="M43" s="463"/>
      <c r="N43" s="563" t="s">
        <v>482</v>
      </c>
      <c r="O43" s="563" t="s">
        <v>482</v>
      </c>
    </row>
    <row r="44" spans="1:28" s="168" customFormat="1" ht="15" customHeight="1" thickBot="1" x14ac:dyDescent="0.6">
      <c r="B44" s="945" t="s">
        <v>531</v>
      </c>
      <c r="C44" s="946"/>
      <c r="D44" s="203" t="str">
        <f>IF(D42="","",(ROUND((D39/D41),2)+ROUND((D40/D42),2))/2)</f>
        <v/>
      </c>
      <c r="E44" s="203" t="str">
        <f t="shared" ref="E44:M44" si="1">IF(E42="","",(ROUND((E39/E41),2)+ROUND((E40/E42),2))/2)</f>
        <v/>
      </c>
      <c r="F44" s="203" t="str">
        <f t="shared" si="1"/>
        <v/>
      </c>
      <c r="G44" s="203" t="str">
        <f t="shared" si="1"/>
        <v/>
      </c>
      <c r="H44" s="203" t="str">
        <f>IF(H42="","",(ROUND((H39/H41),2)+ROUND((H40/H42),2))/2)</f>
        <v/>
      </c>
      <c r="I44" s="203" t="str">
        <f t="shared" si="1"/>
        <v/>
      </c>
      <c r="J44" s="203" t="str">
        <f t="shared" si="1"/>
        <v/>
      </c>
      <c r="K44" s="203" t="str">
        <f t="shared" si="1"/>
        <v/>
      </c>
      <c r="L44" s="203" t="str">
        <f t="shared" si="1"/>
        <v/>
      </c>
      <c r="M44" s="203" t="str">
        <f t="shared" si="1"/>
        <v/>
      </c>
      <c r="N44" s="205" t="str">
        <f>IF(SUM(D44:M44)=0,"",SUM(D45:M45))</f>
        <v/>
      </c>
      <c r="O44" s="205" t="str">
        <f>IF(SUM(D44:M44)=0,"",(SUMIF(D35:M35,"更新",D45:M45)))</f>
        <v/>
      </c>
    </row>
    <row r="45" spans="1:28" s="168" customFormat="1" ht="19" hidden="1" x14ac:dyDescent="0.55000000000000004">
      <c r="B45" s="172"/>
      <c r="C45" s="172"/>
      <c r="D45" s="173" t="e">
        <f>D44*D36</f>
        <v>#VALUE!</v>
      </c>
      <c r="E45" s="173"/>
      <c r="F45" s="173"/>
      <c r="G45" s="173"/>
      <c r="H45" s="173"/>
      <c r="I45" s="173"/>
      <c r="J45" s="173"/>
      <c r="K45" s="173"/>
      <c r="L45" s="173"/>
      <c r="M45" s="173"/>
      <c r="N45" s="174"/>
    </row>
    <row r="46" spans="1:28" s="168" customFormat="1" ht="8" customHeight="1" x14ac:dyDescent="0.55000000000000004">
      <c r="B46" s="474"/>
      <c r="C46" s="474"/>
      <c r="D46" s="474"/>
      <c r="E46" s="474"/>
      <c r="F46" s="474"/>
      <c r="G46" s="474"/>
      <c r="H46" s="474"/>
      <c r="I46" s="474"/>
      <c r="J46" s="474"/>
      <c r="K46" s="474"/>
      <c r="L46" s="474"/>
      <c r="M46" s="474"/>
      <c r="N46" s="474"/>
      <c r="O46" s="474"/>
      <c r="P46" s="240"/>
      <c r="Q46" s="240"/>
      <c r="R46" s="240"/>
      <c r="S46" s="240"/>
      <c r="T46" s="240"/>
      <c r="U46" s="240"/>
      <c r="V46" s="240"/>
      <c r="W46" s="240"/>
      <c r="X46" s="240"/>
      <c r="Y46" s="240"/>
      <c r="Z46" s="240"/>
      <c r="AA46" s="240"/>
      <c r="AB46" s="240"/>
    </row>
    <row r="47" spans="1:28" s="168" customFormat="1" ht="15" customHeight="1" x14ac:dyDescent="0.55000000000000004">
      <c r="B47" s="348" t="s">
        <v>598</v>
      </c>
      <c r="C47" s="475"/>
      <c r="D47" s="474"/>
      <c r="E47" s="474"/>
      <c r="F47" s="474"/>
      <c r="G47" s="474"/>
      <c r="H47" s="474"/>
      <c r="I47" s="474"/>
      <c r="J47" s="474"/>
      <c r="K47" s="474"/>
      <c r="L47" s="474"/>
      <c r="M47" s="476"/>
      <c r="N47" s="474"/>
      <c r="O47" s="474"/>
    </row>
    <row r="48" spans="1:28" s="168" customFormat="1" ht="32" customHeight="1" x14ac:dyDescent="0.55000000000000004">
      <c r="A48" s="167"/>
      <c r="B48" s="477" t="s">
        <v>467</v>
      </c>
      <c r="C48" s="475"/>
      <c r="D48" s="474"/>
      <c r="E48" s="474"/>
      <c r="F48" s="934" t="s">
        <v>547</v>
      </c>
      <c r="G48" s="949"/>
      <c r="H48" s="936" t="str">
        <f>IF(N67="","",IF(O67="","省エネ設備更新の要件を満たしています。",IF(O69&gt;=N58,"省エネ設備更新の要件を満たしていません。","省エネ設備更新の要件を満たしています。")))</f>
        <v/>
      </c>
      <c r="I48" s="937"/>
      <c r="J48" s="937"/>
      <c r="K48" s="937"/>
      <c r="L48" s="938"/>
      <c r="M48" s="474"/>
      <c r="N48" s="474"/>
      <c r="O48" s="474"/>
    </row>
    <row r="49" spans="1:17" s="168" customFormat="1" ht="9" customHeight="1" x14ac:dyDescent="0.55000000000000004">
      <c r="A49" s="167"/>
      <c r="B49" s="477"/>
      <c r="C49" s="475"/>
      <c r="D49" s="474"/>
      <c r="E49" s="474"/>
      <c r="F49" s="474"/>
      <c r="G49" s="474"/>
      <c r="H49" s="474"/>
      <c r="I49" s="474"/>
      <c r="J49" s="474"/>
      <c r="K49" s="474"/>
      <c r="L49" s="474"/>
      <c r="M49" s="474"/>
      <c r="N49" s="474"/>
      <c r="O49" s="474"/>
    </row>
    <row r="50" spans="1:17" s="168" customFormat="1" ht="19.5" thickBot="1" x14ac:dyDescent="0.6">
      <c r="A50" s="167"/>
      <c r="B50" s="348" t="s">
        <v>468</v>
      </c>
      <c r="C50" s="482"/>
      <c r="D50" s="478"/>
      <c r="E50" s="478"/>
      <c r="F50" s="478"/>
      <c r="G50" s="478"/>
      <c r="H50" s="478"/>
      <c r="I50" s="478"/>
      <c r="J50" s="478"/>
      <c r="K50" s="478"/>
      <c r="L50" s="478"/>
      <c r="M50" s="478"/>
      <c r="N50" s="478"/>
      <c r="O50" s="478"/>
    </row>
    <row r="51" spans="1:17" s="168" customFormat="1" ht="15" customHeight="1" thickBot="1" x14ac:dyDescent="0.6">
      <c r="A51" s="167"/>
      <c r="B51" s="939" t="s">
        <v>469</v>
      </c>
      <c r="C51" s="939"/>
      <c r="D51" s="490" t="s">
        <v>517</v>
      </c>
      <c r="E51" s="490" t="s">
        <v>518</v>
      </c>
      <c r="F51" s="490" t="s">
        <v>519</v>
      </c>
      <c r="G51" s="490" t="s">
        <v>520</v>
      </c>
      <c r="H51" s="490" t="s">
        <v>521</v>
      </c>
      <c r="I51" s="490" t="s">
        <v>522</v>
      </c>
      <c r="J51" s="490" t="s">
        <v>523</v>
      </c>
      <c r="K51" s="490" t="s">
        <v>524</v>
      </c>
      <c r="L51" s="490" t="s">
        <v>525</v>
      </c>
      <c r="M51" s="490" t="s">
        <v>526</v>
      </c>
      <c r="N51" s="207" t="s">
        <v>480</v>
      </c>
      <c r="O51" s="478"/>
    </row>
    <row r="52" spans="1:17" s="168" customFormat="1" ht="15" customHeight="1" x14ac:dyDescent="0.55000000000000004">
      <c r="A52" s="167"/>
      <c r="B52" s="950" t="s">
        <v>481</v>
      </c>
      <c r="C52" s="950"/>
      <c r="D52" s="604"/>
      <c r="E52" s="605"/>
      <c r="F52" s="611"/>
      <c r="G52" s="611"/>
      <c r="H52" s="611"/>
      <c r="I52" s="611"/>
      <c r="J52" s="611"/>
      <c r="K52" s="611"/>
      <c r="L52" s="611"/>
      <c r="M52" s="611"/>
      <c r="N52" s="570" t="s">
        <v>482</v>
      </c>
      <c r="O52" s="478"/>
    </row>
    <row r="53" spans="1:17" s="168" customFormat="1" ht="15" customHeight="1" x14ac:dyDescent="0.55000000000000004">
      <c r="A53" s="167"/>
      <c r="B53" s="951" t="s">
        <v>483</v>
      </c>
      <c r="C53" s="952"/>
      <c r="D53" s="606"/>
      <c r="E53" s="606"/>
      <c r="F53" s="612"/>
      <c r="G53" s="612"/>
      <c r="H53" s="612"/>
      <c r="I53" s="612"/>
      <c r="J53" s="612"/>
      <c r="K53" s="612"/>
      <c r="L53" s="612"/>
      <c r="M53" s="612"/>
      <c r="N53" s="570" t="s">
        <v>482</v>
      </c>
      <c r="O53" s="478"/>
    </row>
    <row r="54" spans="1:17" s="168" customFormat="1" ht="15" customHeight="1" x14ac:dyDescent="0.55000000000000004">
      <c r="A54" s="167"/>
      <c r="B54" s="951" t="s">
        <v>484</v>
      </c>
      <c r="C54" s="952"/>
      <c r="D54" s="606"/>
      <c r="E54" s="606"/>
      <c r="F54" s="612"/>
      <c r="G54" s="612"/>
      <c r="H54" s="612"/>
      <c r="I54" s="612"/>
      <c r="J54" s="612"/>
      <c r="K54" s="612"/>
      <c r="L54" s="612"/>
      <c r="M54" s="612"/>
      <c r="N54" s="570" t="s">
        <v>482</v>
      </c>
      <c r="O54" s="478"/>
    </row>
    <row r="55" spans="1:17" s="168" customFormat="1" ht="15" customHeight="1" thickBot="1" x14ac:dyDescent="0.6">
      <c r="A55" s="167"/>
      <c r="B55" s="950" t="s">
        <v>485</v>
      </c>
      <c r="C55" s="950"/>
      <c r="D55" s="558"/>
      <c r="E55" s="558"/>
      <c r="F55" s="613"/>
      <c r="G55" s="613"/>
      <c r="H55" s="613"/>
      <c r="I55" s="613"/>
      <c r="J55" s="613"/>
      <c r="K55" s="613"/>
      <c r="L55" s="613"/>
      <c r="M55" s="613"/>
      <c r="N55" s="570" t="s">
        <v>482</v>
      </c>
      <c r="O55" s="478"/>
    </row>
    <row r="56" spans="1:17" s="168" customFormat="1" ht="15" customHeight="1" x14ac:dyDescent="0.55000000000000004">
      <c r="A56" s="167"/>
      <c r="B56" s="950" t="s">
        <v>486</v>
      </c>
      <c r="C56" s="950"/>
      <c r="D56" s="607"/>
      <c r="E56" s="607"/>
      <c r="F56" s="614"/>
      <c r="G56" s="614"/>
      <c r="H56" s="614"/>
      <c r="I56" s="614"/>
      <c r="J56" s="614"/>
      <c r="K56" s="614"/>
      <c r="L56" s="614"/>
      <c r="M56" s="614"/>
      <c r="N56" s="208" t="str">
        <f>IF(SUM(D56:M56)=0,"",SUM(D56:M56))</f>
        <v/>
      </c>
      <c r="O56" s="478"/>
      <c r="Q56" s="272" t="s">
        <v>487</v>
      </c>
    </row>
    <row r="57" spans="1:17" s="168" customFormat="1" ht="15" customHeight="1" x14ac:dyDescent="0.55000000000000004">
      <c r="A57" s="167"/>
      <c r="B57" s="953" t="s">
        <v>488</v>
      </c>
      <c r="C57" s="953"/>
      <c r="D57" s="608"/>
      <c r="E57" s="608"/>
      <c r="F57" s="615"/>
      <c r="G57" s="615"/>
      <c r="H57" s="615"/>
      <c r="I57" s="615"/>
      <c r="J57" s="615"/>
      <c r="K57" s="615"/>
      <c r="L57" s="615"/>
      <c r="M57" s="615"/>
      <c r="N57" s="554" t="str">
        <f>IF(SUMPRODUCT(D56:M56,D57:M57)=0,"",SUMPRODUCT(D56:M56,D57:M57))</f>
        <v/>
      </c>
      <c r="O57" s="478"/>
      <c r="Q57" s="272"/>
    </row>
    <row r="58" spans="1:17" s="168" customFormat="1" ht="15" customHeight="1" thickBot="1" x14ac:dyDescent="0.6">
      <c r="A58" s="167"/>
      <c r="B58" s="950" t="s">
        <v>489</v>
      </c>
      <c r="C58" s="950"/>
      <c r="D58" s="609"/>
      <c r="E58" s="610"/>
      <c r="F58" s="616"/>
      <c r="G58" s="617"/>
      <c r="H58" s="616"/>
      <c r="I58" s="617"/>
      <c r="J58" s="616"/>
      <c r="K58" s="617"/>
      <c r="L58" s="616"/>
      <c r="M58" s="617"/>
      <c r="N58" s="555" t="str">
        <f>IF(SUMPRODUCT(D56:M56,D58:M58)=0,"",SUMPRODUCT(D56:M56,D58:M58))</f>
        <v/>
      </c>
      <c r="O58" s="478"/>
    </row>
    <row r="59" spans="1:17" s="168" customFormat="1" ht="12" customHeight="1" x14ac:dyDescent="0.55000000000000004">
      <c r="B59" s="478"/>
      <c r="C59" s="478"/>
      <c r="D59" s="478"/>
      <c r="E59" s="478"/>
      <c r="F59" s="478"/>
      <c r="G59" s="478"/>
      <c r="H59" s="478"/>
      <c r="I59" s="478"/>
      <c r="J59" s="478"/>
      <c r="K59" s="478"/>
      <c r="L59" s="478"/>
      <c r="M59" s="478"/>
      <c r="N59" s="478"/>
      <c r="O59" s="478"/>
      <c r="Q59" s="272" t="s">
        <v>490</v>
      </c>
    </row>
    <row r="60" spans="1:17" s="168" customFormat="1" ht="19.5" thickBot="1" x14ac:dyDescent="0.6">
      <c r="B60" s="348" t="s">
        <v>491</v>
      </c>
      <c r="C60" s="482"/>
      <c r="D60" s="478"/>
      <c r="E60" s="478"/>
      <c r="F60" s="478"/>
      <c r="G60" s="478"/>
      <c r="H60" s="478"/>
      <c r="I60" s="478"/>
      <c r="J60" s="478"/>
      <c r="K60" s="478"/>
      <c r="L60" s="478"/>
      <c r="M60" s="478"/>
      <c r="N60" s="478"/>
      <c r="O60" s="478"/>
      <c r="Q60" s="272"/>
    </row>
    <row r="61" spans="1:17" s="168" customFormat="1" ht="15" customHeight="1" thickBot="1" x14ac:dyDescent="0.6">
      <c r="B61" s="939" t="s">
        <v>492</v>
      </c>
      <c r="C61" s="939"/>
      <c r="D61" s="490" t="s">
        <v>534</v>
      </c>
      <c r="E61" s="490" t="s">
        <v>535</v>
      </c>
      <c r="F61" s="490" t="s">
        <v>536</v>
      </c>
      <c r="G61" s="490" t="s">
        <v>537</v>
      </c>
      <c r="H61" s="490" t="s">
        <v>538</v>
      </c>
      <c r="I61" s="490" t="s">
        <v>539</v>
      </c>
      <c r="J61" s="490" t="s">
        <v>540</v>
      </c>
      <c r="K61" s="490" t="s">
        <v>541</v>
      </c>
      <c r="L61" s="490" t="s">
        <v>542</v>
      </c>
      <c r="M61" s="490" t="s">
        <v>543</v>
      </c>
      <c r="N61" s="207" t="s">
        <v>480</v>
      </c>
      <c r="O61" s="207" t="s">
        <v>503</v>
      </c>
    </row>
    <row r="62" spans="1:17" s="168" customFormat="1" ht="15" customHeight="1" x14ac:dyDescent="0.55000000000000004">
      <c r="A62" s="167"/>
      <c r="B62" s="950" t="s">
        <v>481</v>
      </c>
      <c r="C62" s="950"/>
      <c r="D62" s="604"/>
      <c r="E62" s="605"/>
      <c r="F62" s="605"/>
      <c r="G62" s="605"/>
      <c r="H62" s="605"/>
      <c r="I62" s="605"/>
      <c r="J62" s="605"/>
      <c r="K62" s="605"/>
      <c r="L62" s="605"/>
      <c r="M62" s="605"/>
      <c r="N62" s="570" t="s">
        <v>482</v>
      </c>
      <c r="O62" s="570" t="s">
        <v>482</v>
      </c>
      <c r="Q62" s="272" t="s">
        <v>504</v>
      </c>
    </row>
    <row r="63" spans="1:17" s="168" customFormat="1" ht="15" customHeight="1" x14ac:dyDescent="0.55000000000000004">
      <c r="A63" s="167"/>
      <c r="B63" s="951" t="s">
        <v>483</v>
      </c>
      <c r="C63" s="952"/>
      <c r="D63" s="606"/>
      <c r="E63" s="606"/>
      <c r="F63" s="606"/>
      <c r="G63" s="606"/>
      <c r="H63" s="606"/>
      <c r="I63" s="606"/>
      <c r="J63" s="606"/>
      <c r="K63" s="606"/>
      <c r="L63" s="606"/>
      <c r="M63" s="606"/>
      <c r="N63" s="570" t="s">
        <v>482</v>
      </c>
      <c r="O63" s="570" t="s">
        <v>482</v>
      </c>
    </row>
    <row r="64" spans="1:17" s="168" customFormat="1" ht="15" customHeight="1" x14ac:dyDescent="0.55000000000000004">
      <c r="B64" s="951" t="s">
        <v>484</v>
      </c>
      <c r="C64" s="952"/>
      <c r="D64" s="606"/>
      <c r="E64" s="606"/>
      <c r="F64" s="606"/>
      <c r="G64" s="606"/>
      <c r="H64" s="606"/>
      <c r="I64" s="606"/>
      <c r="J64" s="606"/>
      <c r="K64" s="606"/>
      <c r="L64" s="606"/>
      <c r="M64" s="606"/>
      <c r="N64" s="570" t="s">
        <v>482</v>
      </c>
      <c r="O64" s="570" t="s">
        <v>482</v>
      </c>
    </row>
    <row r="65" spans="2:15" s="168" customFormat="1" ht="15" customHeight="1" x14ac:dyDescent="0.55000000000000004">
      <c r="B65" s="950" t="s">
        <v>485</v>
      </c>
      <c r="C65" s="950"/>
      <c r="D65" s="558"/>
      <c r="E65" s="558"/>
      <c r="F65" s="558"/>
      <c r="G65" s="558"/>
      <c r="H65" s="558"/>
      <c r="I65" s="558"/>
      <c r="J65" s="558"/>
      <c r="K65" s="558"/>
      <c r="L65" s="558"/>
      <c r="M65" s="558"/>
      <c r="N65" s="570" t="s">
        <v>482</v>
      </c>
      <c r="O65" s="570" t="s">
        <v>482</v>
      </c>
    </row>
    <row r="66" spans="2:15" s="168" customFormat="1" ht="15" customHeight="1" thickBot="1" x14ac:dyDescent="0.6">
      <c r="B66" s="954" t="s">
        <v>505</v>
      </c>
      <c r="C66" s="955"/>
      <c r="D66" s="558"/>
      <c r="E66" s="603"/>
      <c r="F66" s="603"/>
      <c r="G66" s="603"/>
      <c r="H66" s="603"/>
      <c r="I66" s="603"/>
      <c r="J66" s="603"/>
      <c r="K66" s="603"/>
      <c r="L66" s="603"/>
      <c r="M66" s="603"/>
      <c r="N66" s="570" t="s">
        <v>482</v>
      </c>
      <c r="O66" s="570" t="s">
        <v>482</v>
      </c>
    </row>
    <row r="67" spans="2:15" s="168" customFormat="1" ht="15" customHeight="1" x14ac:dyDescent="0.55000000000000004">
      <c r="B67" s="950" t="s">
        <v>486</v>
      </c>
      <c r="C67" s="950"/>
      <c r="D67" s="607"/>
      <c r="E67" s="607"/>
      <c r="F67" s="607"/>
      <c r="G67" s="607"/>
      <c r="H67" s="607"/>
      <c r="I67" s="607"/>
      <c r="J67" s="607"/>
      <c r="K67" s="607"/>
      <c r="L67" s="607"/>
      <c r="M67" s="607"/>
      <c r="N67" s="208" t="str">
        <f>IF(SUM(D67:M67)=0,"",SUM(D67:M67))</f>
        <v/>
      </c>
      <c r="O67" s="208" t="str">
        <f>IF(SUM(D67:M67)=0,"",SUMIF($D$66:$M$66,"更新",D67:M67))</f>
        <v/>
      </c>
    </row>
    <row r="68" spans="2:15" s="168" customFormat="1" ht="15" customHeight="1" x14ac:dyDescent="0.55000000000000004">
      <c r="B68" s="953" t="s">
        <v>488</v>
      </c>
      <c r="C68" s="953"/>
      <c r="D68" s="618"/>
      <c r="E68" s="618"/>
      <c r="F68" s="618"/>
      <c r="G68" s="618"/>
      <c r="H68" s="618"/>
      <c r="I68" s="618"/>
      <c r="J68" s="618"/>
      <c r="K68" s="618"/>
      <c r="L68" s="618"/>
      <c r="M68" s="618"/>
      <c r="N68" s="556" t="str">
        <f>IF(SUMPRODUCT(D67:M67,D68:M68)=0,"",SUMPRODUCT(D67:M67,D68:M68))</f>
        <v/>
      </c>
      <c r="O68" s="556" t="str">
        <f>IF(SUM(D68:M68)=0,"",SUMIF($D$66:$M$66,"更新",D68:M68))</f>
        <v/>
      </c>
    </row>
    <row r="69" spans="2:15" s="168" customFormat="1" ht="15" customHeight="1" thickBot="1" x14ac:dyDescent="0.6">
      <c r="B69" s="950" t="s">
        <v>489</v>
      </c>
      <c r="C69" s="950"/>
      <c r="D69" s="609"/>
      <c r="E69" s="610"/>
      <c r="F69" s="610"/>
      <c r="G69" s="610"/>
      <c r="H69" s="610"/>
      <c r="I69" s="610"/>
      <c r="J69" s="610"/>
      <c r="K69" s="610"/>
      <c r="L69" s="610"/>
      <c r="M69" s="610"/>
      <c r="N69" s="555" t="str">
        <f>IF(SUMPRODUCT(D67:M67,D69:M69)=0,"",SUMPRODUCT(D67:M67,D69:M69))</f>
        <v/>
      </c>
      <c r="O69" s="555" t="str">
        <f>IF(SUM(D69:M69)=0,"",SUMIF($D$66:$M$66,"更新",D69:M69))</f>
        <v/>
      </c>
    </row>
    <row r="70" spans="2:15" s="168" customFormat="1" ht="15" customHeight="1" x14ac:dyDescent="0.55000000000000004">
      <c r="B70" s="956" t="s">
        <v>506</v>
      </c>
      <c r="C70" s="956"/>
      <c r="D70" s="619" t="str">
        <f t="shared" ref="D70:M70" si="2">IF(D65="高効率換気設備",IF(ISERROR(D69/D68),"",D69/D68),"---")</f>
        <v>---</v>
      </c>
      <c r="E70" s="620" t="str">
        <f t="shared" si="2"/>
        <v>---</v>
      </c>
      <c r="F70" s="620" t="str">
        <f t="shared" si="2"/>
        <v>---</v>
      </c>
      <c r="G70" s="620" t="str">
        <f t="shared" si="2"/>
        <v>---</v>
      </c>
      <c r="H70" s="620" t="str">
        <f t="shared" si="2"/>
        <v>---</v>
      </c>
      <c r="I70" s="620" t="str">
        <f t="shared" si="2"/>
        <v>---</v>
      </c>
      <c r="J70" s="620" t="str">
        <f t="shared" si="2"/>
        <v>---</v>
      </c>
      <c r="K70" s="620" t="str">
        <f t="shared" si="2"/>
        <v>---</v>
      </c>
      <c r="L70" s="620" t="str">
        <f t="shared" si="2"/>
        <v>---</v>
      </c>
      <c r="M70" s="620" t="str">
        <f t="shared" si="2"/>
        <v>---</v>
      </c>
      <c r="N70" s="571" t="s">
        <v>482</v>
      </c>
      <c r="O70" s="571" t="s">
        <v>482</v>
      </c>
    </row>
    <row r="71" spans="2:15" s="168" customFormat="1" ht="15" customHeight="1" x14ac:dyDescent="0.55000000000000004">
      <c r="B71" s="567" t="s">
        <v>557</v>
      </c>
      <c r="C71" s="568" t="s">
        <v>507</v>
      </c>
      <c r="D71" s="621"/>
      <c r="E71" s="622"/>
      <c r="F71" s="622"/>
      <c r="G71" s="622"/>
      <c r="H71" s="622"/>
      <c r="I71" s="622"/>
      <c r="J71" s="622"/>
      <c r="K71" s="622"/>
      <c r="L71" s="622"/>
      <c r="M71" s="622"/>
      <c r="N71" s="570" t="s">
        <v>482</v>
      </c>
      <c r="O71" s="570" t="s">
        <v>482</v>
      </c>
    </row>
    <row r="72" spans="2:15" s="168" customFormat="1" ht="15" customHeight="1" x14ac:dyDescent="0.55000000000000004">
      <c r="B72" s="569" t="s">
        <v>508</v>
      </c>
      <c r="C72" s="568" t="s">
        <v>509</v>
      </c>
      <c r="D72" s="621"/>
      <c r="E72" s="622"/>
      <c r="F72" s="622"/>
      <c r="G72" s="622"/>
      <c r="H72" s="622"/>
      <c r="I72" s="622"/>
      <c r="J72" s="622"/>
      <c r="K72" s="622"/>
      <c r="L72" s="622"/>
      <c r="M72" s="622"/>
      <c r="N72" s="572" t="s">
        <v>482</v>
      </c>
      <c r="O72" s="572" t="s">
        <v>482</v>
      </c>
    </row>
    <row r="73" spans="2:15" s="168" customFormat="1" ht="19" x14ac:dyDescent="0.55000000000000004">
      <c r="B73" s="348" t="s">
        <v>510</v>
      </c>
      <c r="C73" s="482"/>
      <c r="D73" s="478"/>
      <c r="E73" s="478"/>
      <c r="F73" s="478"/>
      <c r="G73" s="478"/>
      <c r="H73" s="478"/>
      <c r="I73" s="478"/>
      <c r="J73" s="478"/>
      <c r="K73" s="478"/>
      <c r="L73" s="478"/>
      <c r="M73" s="478"/>
      <c r="N73" s="478"/>
      <c r="O73" s="478"/>
    </row>
  </sheetData>
  <sheetProtection algorithmName="SHA-512" hashValue="qSAgfWBGmR67iV5VsyJtWr/KP3Ox5DKr6IZLbGkzYWBjKhvqIQ9KhwBeHgeDSiOQEOeWTvaJ1pYQOfISbbMO+g==" saltValue="qhrynJRCleAOIgaH0edjoA==" spinCount="100000" sheet="1" objects="1" scenarios="1"/>
  <mergeCells count="44">
    <mergeCell ref="B66:C66"/>
    <mergeCell ref="B67:C67"/>
    <mergeCell ref="B68:C68"/>
    <mergeCell ref="B69:C69"/>
    <mergeCell ref="B70:C70"/>
    <mergeCell ref="F48:G48"/>
    <mergeCell ref="H48:L48"/>
    <mergeCell ref="B65:C65"/>
    <mergeCell ref="B52:C52"/>
    <mergeCell ref="B53:C53"/>
    <mergeCell ref="B54:C54"/>
    <mergeCell ref="B55:C55"/>
    <mergeCell ref="B56:C56"/>
    <mergeCell ref="B57:C57"/>
    <mergeCell ref="B58:C58"/>
    <mergeCell ref="B61:C61"/>
    <mergeCell ref="B62:C62"/>
    <mergeCell ref="B63:C63"/>
    <mergeCell ref="B64:C64"/>
    <mergeCell ref="B51:C51"/>
    <mergeCell ref="B22:B24"/>
    <mergeCell ref="B37:C37"/>
    <mergeCell ref="B39:B40"/>
    <mergeCell ref="B41:B43"/>
    <mergeCell ref="B44:C44"/>
    <mergeCell ref="B35:C35"/>
    <mergeCell ref="B38:C38"/>
    <mergeCell ref="B36:C36"/>
    <mergeCell ref="B34:C34"/>
    <mergeCell ref="B25:C25"/>
    <mergeCell ref="B30:C30"/>
    <mergeCell ref="B31:C31"/>
    <mergeCell ref="B32:C32"/>
    <mergeCell ref="B33:C33"/>
    <mergeCell ref="F10:G10"/>
    <mergeCell ref="H10:L10"/>
    <mergeCell ref="B13:C13"/>
    <mergeCell ref="B14:C14"/>
    <mergeCell ref="B15:C15"/>
    <mergeCell ref="B17:C17"/>
    <mergeCell ref="B18:C18"/>
    <mergeCell ref="B19:C19"/>
    <mergeCell ref="B20:B21"/>
    <mergeCell ref="B16:C16"/>
  </mergeCells>
  <phoneticPr fontId="60"/>
  <conditionalFormatting sqref="D13:M13">
    <cfRule type="expression" dxfId="45" priority="8">
      <formula>OR(D29=1,D30=1)</formula>
    </cfRule>
  </conditionalFormatting>
  <conditionalFormatting sqref="D30:M30">
    <cfRule type="expression" dxfId="44" priority="7">
      <formula>OR(D44=1,D45=1)</formula>
    </cfRule>
  </conditionalFormatting>
  <conditionalFormatting sqref="D51:M51">
    <cfRule type="expression" dxfId="43" priority="2">
      <formula>#REF!=1</formula>
    </cfRule>
  </conditionalFormatting>
  <conditionalFormatting sqref="D61:M61">
    <cfRule type="expression" dxfId="42" priority="1">
      <formula>#REF!=1</formula>
    </cfRule>
  </conditionalFormatting>
  <conditionalFormatting sqref="D70:M70">
    <cfRule type="expression" dxfId="41" priority="5">
      <formula>#REF!="---"</formula>
    </cfRule>
    <cfRule type="expression" dxfId="40" priority="6">
      <formula>#REF!&gt;0.4</formula>
    </cfRule>
  </conditionalFormatting>
  <conditionalFormatting sqref="D71:M72">
    <cfRule type="expression" dxfId="39" priority="3">
      <formula>#REF!=""</formula>
    </cfRule>
    <cfRule type="expression" dxfId="38" priority="4">
      <formula>#REF!&lt;0.4</formula>
    </cfRule>
  </conditionalFormatting>
  <dataValidations count="10">
    <dataValidation type="list" allowBlank="1" showInputMessage="1" showErrorMessage="1" sqref="D38:M38" xr:uid="{00000000-0002-0000-0C00-000000000000}">
      <formula1>"①推奨機器,②基準達成率114%以上,③その他"</formula1>
    </dataValidation>
    <dataValidation type="list" allowBlank="1" showInputMessage="1" showErrorMessage="1" sqref="D35:M35 D66:M66" xr:uid="{00000000-0002-0000-0C00-000001000000}">
      <formula1>"更新,新設"</formula1>
    </dataValidation>
    <dataValidation type="list" allowBlank="1" showErrorMessage="1" sqref="D19:M19 D37:M37" xr:uid="{00000000-0002-0000-0C00-000002000000}">
      <formula1>"電気,都市ガス,LPG"</formula1>
    </dataValidation>
    <dataValidation type="list" allowBlank="1" showInputMessage="1" showErrorMessage="1" sqref="D17:M17 D34:M34" xr:uid="{00000000-0002-0000-0C00-000003000000}">
      <formula1>"電気式パッケージ形空調機,ガスヒートポンプ式空調機,ルームエアコン"</formula1>
    </dataValidation>
    <dataValidation type="list" allowBlank="1" showErrorMessage="1" promptTitle="『機器仕様入力書』　記入時のご注意" prompt="本シートご利用の場合は、省エネ計算シートの設備欄には記入しないでください。" sqref="D24:M24 D43:M43" xr:uid="{00000000-0002-0000-0C00-000004000000}">
      <formula1>"kW,ｍ3N/h,㎏/h"</formula1>
    </dataValidation>
    <dataValidation allowBlank="1" sqref="D15:M15 D32:M32 D53:M54 D63:M64" xr:uid="{00000000-0002-0000-0C00-000005000000}"/>
    <dataValidation allowBlank="1" showErrorMessage="1" promptTitle="『機器仕様入力書』　記入時のご注意" prompt="本シートご利用の場合は、省エネ計算シートの設備欄には記入しないでください。" sqref="D22:M23 D44:M45 D16:M16 D14:M14 D31:M31 D33:M33 D25:M26 D56:M58 D67:M72 D52:M52 D62:M62" xr:uid="{00000000-0002-0000-0C00-000006000000}"/>
    <dataValidation allowBlank="1" showErrorMessage="1" sqref="D39:M42 D20:M21 D36:M36 D18:M18" xr:uid="{00000000-0002-0000-0C00-000007000000}"/>
    <dataValidation type="list" allowBlank="1" sqref="D55:M55" xr:uid="{00000000-0002-0000-0C00-000008000000}">
      <formula1>"機械換気（換気扇等）,熱交換型換気設備"</formula1>
    </dataValidation>
    <dataValidation type="list" allowBlank="1" sqref="D65:M65" xr:uid="{00000000-0002-0000-0C00-000009000000}">
      <formula1>"高効率換気設備,熱交換型換気設備"</formula1>
    </dataValidation>
  </dataValidations>
  <pageMargins left="0.70866141732283472" right="0.70866141732283472" top="0.74803149606299213" bottom="0.74803149606299213" header="0.31496062992125984" footer="0.31496062992125984"/>
  <pageSetup paperSize="9" scale="91" fitToHeight="0" orientation="landscape" blackAndWhite="1" r:id="rId1"/>
  <headerFooter>
    <oddFooter>&amp;R（日本産業規格A列4番）</oddFooter>
  </headerFooter>
  <rowBreaks count="1" manualBreakCount="1">
    <brk id="45" min="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9FFFF"/>
  </sheetPr>
  <dimension ref="A1:AX36"/>
  <sheetViews>
    <sheetView view="pageBreakPreview" topLeftCell="A14" zoomScaleNormal="100" zoomScaleSheetLayoutView="100" workbookViewId="0">
      <selection activeCell="V15" sqref="V15"/>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398" t="s">
        <v>354</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ht="15" customHeight="1" x14ac:dyDescent="0.550000000000000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ht="15" customHeight="1" x14ac:dyDescent="0.550000000000000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ht="15" customHeight="1" x14ac:dyDescent="0.550000000000000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ht="15" customHeight="1" x14ac:dyDescent="0.55000000000000004">
      <c r="A9" s="44"/>
      <c r="B9" s="287"/>
      <c r="C9" s="288"/>
      <c r="D9" s="288"/>
      <c r="E9" s="288"/>
      <c r="F9" s="288"/>
      <c r="G9" s="288"/>
      <c r="H9" s="288"/>
      <c r="I9" s="288"/>
      <c r="J9" s="288"/>
      <c r="K9" s="288"/>
      <c r="L9" s="288"/>
      <c r="M9" s="287" t="s">
        <v>719</v>
      </c>
      <c r="N9" s="287"/>
      <c r="O9" s="398"/>
      <c r="P9" s="515"/>
      <c r="Q9" s="515">
        <f>入力シート!$E$12</f>
        <v>0</v>
      </c>
      <c r="R9" s="398"/>
      <c r="S9" s="398"/>
      <c r="T9" s="398"/>
      <c r="U9" s="398"/>
      <c r="V9" s="513"/>
      <c r="W9" s="513"/>
      <c r="X9" s="72"/>
    </row>
    <row r="10" spans="1:24" ht="15" customHeight="1" x14ac:dyDescent="0.55000000000000004">
      <c r="A10" s="44"/>
      <c r="B10" s="287"/>
      <c r="C10" s="288"/>
      <c r="D10" s="288"/>
      <c r="E10" s="288"/>
      <c r="F10" s="288"/>
      <c r="G10" s="288"/>
      <c r="H10" s="288"/>
      <c r="I10" s="288"/>
      <c r="J10" s="288"/>
      <c r="K10" s="288"/>
      <c r="L10" s="288"/>
      <c r="M10" s="287" t="s">
        <v>359</v>
      </c>
      <c r="N10" s="287"/>
      <c r="O10" s="698">
        <f>入力シート!$E$13</f>
        <v>0</v>
      </c>
      <c r="P10" s="698"/>
      <c r="Q10" s="698"/>
      <c r="R10" s="698"/>
      <c r="S10" s="698"/>
      <c r="T10" s="698"/>
      <c r="U10" s="698"/>
      <c r="V10" s="698"/>
      <c r="W10" s="698"/>
      <c r="X10" s="72"/>
    </row>
    <row r="11" spans="1:24" ht="15" customHeight="1" x14ac:dyDescent="0.55000000000000004">
      <c r="A11" s="44"/>
      <c r="B11" s="287"/>
      <c r="C11" s="288"/>
      <c r="D11" s="288"/>
      <c r="E11" s="288"/>
      <c r="F11" s="288"/>
      <c r="G11" s="288"/>
      <c r="H11" s="288"/>
      <c r="I11" s="288"/>
      <c r="J11" s="288"/>
      <c r="K11" s="288"/>
      <c r="L11" s="288"/>
      <c r="M11" s="287" t="s">
        <v>360</v>
      </c>
      <c r="N11" s="287"/>
      <c r="O11" s="699">
        <f>入力シート!$E$11</f>
        <v>0</v>
      </c>
      <c r="P11" s="699"/>
      <c r="Q11" s="699"/>
      <c r="R11" s="699"/>
      <c r="S11" s="699"/>
      <c r="T11" s="699"/>
      <c r="U11" s="699"/>
      <c r="V11" s="699"/>
      <c r="W11" s="699"/>
      <c r="X11" s="72"/>
    </row>
    <row r="12" spans="1:24" ht="15" customHeight="1" x14ac:dyDescent="0.55000000000000004">
      <c r="A12" s="44"/>
      <c r="B12" s="287"/>
      <c r="C12" s="288"/>
      <c r="D12" s="288"/>
      <c r="E12" s="288"/>
      <c r="F12" s="288"/>
      <c r="G12" s="288"/>
      <c r="H12" s="288"/>
      <c r="I12" s="288"/>
      <c r="J12" s="288"/>
      <c r="K12" s="288"/>
      <c r="L12" s="288"/>
      <c r="M12" s="287" t="s">
        <v>361</v>
      </c>
      <c r="N12" s="287"/>
      <c r="O12" s="398"/>
      <c r="P12" s="515">
        <f>入力シート!$E$16</f>
        <v>0</v>
      </c>
      <c r="Q12" s="398"/>
      <c r="R12" s="398"/>
      <c r="S12" s="398"/>
      <c r="T12" s="398"/>
      <c r="U12" s="398"/>
      <c r="V12" s="513"/>
      <c r="W12" s="513"/>
      <c r="X12" s="72"/>
    </row>
    <row r="13" spans="1:24" ht="15" customHeight="1" x14ac:dyDescent="0.55000000000000004">
      <c r="A13" s="44"/>
      <c r="B13" s="287"/>
      <c r="C13" s="288"/>
      <c r="D13" s="288"/>
      <c r="E13" s="288"/>
      <c r="F13" s="288"/>
      <c r="G13" s="288"/>
      <c r="H13" s="288"/>
      <c r="I13" s="288"/>
      <c r="J13" s="288"/>
      <c r="K13" s="288"/>
      <c r="L13" s="288"/>
      <c r="M13" s="287" t="s">
        <v>362</v>
      </c>
      <c r="N13" s="287"/>
      <c r="O13" s="398"/>
      <c r="P13" s="515">
        <f>入力シート!$E$17</f>
        <v>0</v>
      </c>
      <c r="Q13" s="398"/>
      <c r="R13" s="398"/>
      <c r="S13" s="398"/>
      <c r="T13" s="398"/>
      <c r="U13" s="398"/>
      <c r="V13" s="398"/>
      <c r="W13" s="517"/>
      <c r="X13" s="72"/>
    </row>
    <row r="14" spans="1:24" ht="15" customHeight="1" x14ac:dyDescent="0.55000000000000004">
      <c r="A14" s="44"/>
      <c r="B14" s="287"/>
      <c r="C14" s="288"/>
      <c r="D14" s="288"/>
      <c r="E14" s="288"/>
      <c r="F14" s="288"/>
      <c r="G14" s="288"/>
      <c r="H14" s="288"/>
      <c r="I14" s="288"/>
      <c r="J14" s="288"/>
      <c r="K14" s="288"/>
      <c r="L14" s="288"/>
      <c r="M14" s="287"/>
      <c r="N14" s="287"/>
      <c r="O14" s="287"/>
      <c r="P14" s="287"/>
      <c r="Q14" s="287"/>
      <c r="R14" s="287"/>
      <c r="S14" s="287"/>
      <c r="T14" s="287"/>
      <c r="U14" s="287"/>
      <c r="V14" s="287"/>
      <c r="W14" s="292"/>
      <c r="X14" s="72"/>
    </row>
    <row r="15" spans="1:24" ht="15" customHeight="1" x14ac:dyDescent="0.55000000000000004">
      <c r="A15" s="44"/>
      <c r="B15" s="287"/>
      <c r="C15" s="287"/>
      <c r="D15" s="287"/>
      <c r="E15" s="287"/>
      <c r="F15" s="287"/>
      <c r="G15" s="287"/>
      <c r="H15" s="287"/>
      <c r="I15" s="287"/>
      <c r="J15" s="287"/>
      <c r="K15" s="287"/>
      <c r="L15" s="287"/>
      <c r="M15" s="287"/>
      <c r="N15" s="287"/>
      <c r="O15" s="287"/>
      <c r="P15" s="287"/>
      <c r="Q15" s="287"/>
      <c r="R15" s="287"/>
      <c r="S15" s="287"/>
      <c r="T15" s="287"/>
      <c r="U15" s="287"/>
      <c r="V15" s="287"/>
      <c r="W15" s="290"/>
      <c r="X15" s="72"/>
    </row>
    <row r="16" spans="1:24" ht="41.25" customHeight="1" x14ac:dyDescent="0.55000000000000004">
      <c r="A16" s="44"/>
      <c r="B16" s="715" t="s">
        <v>112</v>
      </c>
      <c r="C16" s="715"/>
      <c r="D16" s="715"/>
      <c r="E16" s="715"/>
      <c r="F16" s="715"/>
      <c r="G16" s="715"/>
      <c r="H16" s="715"/>
      <c r="I16" s="715"/>
      <c r="J16" s="715"/>
      <c r="K16" s="715"/>
      <c r="L16" s="715"/>
      <c r="M16" s="715"/>
      <c r="N16" s="715"/>
      <c r="O16" s="715"/>
      <c r="P16" s="715"/>
      <c r="Q16" s="715"/>
      <c r="R16" s="715"/>
      <c r="S16" s="715"/>
      <c r="T16" s="715"/>
      <c r="U16" s="715"/>
      <c r="V16" s="715"/>
      <c r="W16" s="715"/>
      <c r="X16" s="72"/>
    </row>
    <row r="17" spans="1:50" x14ac:dyDescent="0.550000000000000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550000000000000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55000000000000004">
      <c r="A19" s="44"/>
      <c r="B19" s="964" t="str">
        <f>IF(入力シート!$E$40="","",入力シート!$E$40)</f>
        <v/>
      </c>
      <c r="C19" s="964"/>
      <c r="D19" s="964"/>
      <c r="E19" s="964"/>
      <c r="F19" s="964"/>
      <c r="G19" s="292" t="s">
        <v>91</v>
      </c>
      <c r="H19" s="964" t="str">
        <f>IF(入力シート!$E$41="","",入力シート!$E$41)</f>
        <v/>
      </c>
      <c r="I19" s="964"/>
      <c r="J19" s="964"/>
      <c r="K19" s="964"/>
      <c r="L19" s="964"/>
      <c r="M19" s="964"/>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9.5" customHeight="1" x14ac:dyDescent="0.55000000000000004">
      <c r="A20" s="44"/>
      <c r="B20" s="968" t="s">
        <v>642</v>
      </c>
      <c r="C20" s="968"/>
      <c r="D20" s="968"/>
      <c r="E20" s="968"/>
      <c r="F20" s="968"/>
      <c r="G20" s="968"/>
      <c r="H20" s="968"/>
      <c r="I20" s="968"/>
      <c r="J20" s="968"/>
      <c r="K20" s="968"/>
      <c r="L20" s="968"/>
      <c r="M20" s="968"/>
      <c r="N20" s="968"/>
      <c r="O20" s="968"/>
      <c r="P20" s="968"/>
      <c r="Q20" s="968"/>
      <c r="R20" s="968"/>
      <c r="S20" s="968"/>
      <c r="T20" s="968"/>
      <c r="U20" s="968"/>
      <c r="V20" s="968"/>
      <c r="W20" s="968"/>
      <c r="X20" s="72"/>
    </row>
    <row r="21" spans="1:50" ht="30.75" customHeight="1" x14ac:dyDescent="0.55000000000000004">
      <c r="A21" s="44"/>
      <c r="B21" s="962" t="s">
        <v>119</v>
      </c>
      <c r="C21" s="962"/>
      <c r="D21" s="962"/>
      <c r="E21" s="962"/>
      <c r="F21" s="962"/>
      <c r="G21" s="962"/>
      <c r="H21" s="962"/>
      <c r="I21" s="962"/>
      <c r="J21" s="962"/>
      <c r="K21" s="962"/>
      <c r="L21" s="962"/>
      <c r="M21" s="962"/>
      <c r="N21" s="962"/>
      <c r="O21" s="962"/>
      <c r="P21" s="962"/>
      <c r="Q21" s="962"/>
      <c r="R21" s="962"/>
      <c r="S21" s="962"/>
      <c r="T21" s="962"/>
      <c r="U21" s="962"/>
      <c r="V21" s="962"/>
      <c r="W21" s="962"/>
      <c r="X21" s="72"/>
    </row>
    <row r="22" spans="1:50" ht="33.75" customHeight="1" x14ac:dyDescent="0.55000000000000004">
      <c r="A22" s="44"/>
      <c r="B22" s="969" t="s">
        <v>42</v>
      </c>
      <c r="C22" s="970"/>
      <c r="D22" s="970"/>
      <c r="E22" s="970"/>
      <c r="F22" s="970"/>
      <c r="G22" s="971"/>
      <c r="H22" s="958">
        <f>入力シート!$E$8</f>
        <v>0</v>
      </c>
      <c r="I22" s="959"/>
      <c r="J22" s="959"/>
      <c r="K22" s="959"/>
      <c r="L22" s="959"/>
      <c r="M22" s="959"/>
      <c r="N22" s="959"/>
      <c r="O22" s="959"/>
      <c r="P22" s="959"/>
      <c r="Q22" s="959"/>
      <c r="R22" s="959"/>
      <c r="S22" s="959"/>
      <c r="T22" s="959"/>
      <c r="U22" s="959"/>
      <c r="V22" s="959"/>
      <c r="W22" s="960"/>
      <c r="X22" s="72"/>
    </row>
    <row r="23" spans="1:50" ht="23.25" customHeight="1" x14ac:dyDescent="0.55000000000000004">
      <c r="A23" s="44"/>
      <c r="B23" s="961" t="s">
        <v>95</v>
      </c>
      <c r="C23" s="962"/>
      <c r="D23" s="962"/>
      <c r="E23" s="962"/>
      <c r="F23" s="962"/>
      <c r="G23" s="963"/>
      <c r="H23" s="972">
        <f>入力シート!$E$42</f>
        <v>0</v>
      </c>
      <c r="I23" s="973"/>
      <c r="J23" s="973"/>
      <c r="K23" s="973"/>
      <c r="L23" s="973"/>
      <c r="M23" s="973"/>
      <c r="N23" s="973"/>
      <c r="O23" s="973"/>
      <c r="P23" s="973"/>
      <c r="Q23" s="973"/>
      <c r="R23" s="973"/>
      <c r="S23" s="973"/>
      <c r="T23" s="973"/>
      <c r="U23" s="973"/>
      <c r="V23" s="973"/>
      <c r="W23" s="974"/>
      <c r="X23" s="72"/>
    </row>
    <row r="24" spans="1:50" ht="42.75" customHeight="1" x14ac:dyDescent="0.55000000000000004">
      <c r="A24" s="44"/>
      <c r="B24" s="965" t="s">
        <v>113</v>
      </c>
      <c r="C24" s="966"/>
      <c r="D24" s="966"/>
      <c r="E24" s="966"/>
      <c r="F24" s="966"/>
      <c r="G24" s="967"/>
      <c r="H24" s="978" t="str">
        <f>IF(入力シート!$E$5="","",入力シート!$E$5)</f>
        <v/>
      </c>
      <c r="I24" s="979"/>
      <c r="J24" s="979"/>
      <c r="K24" s="979"/>
      <c r="L24" s="979"/>
      <c r="M24" s="979"/>
      <c r="N24" s="979"/>
      <c r="O24" s="979"/>
      <c r="P24" s="979"/>
      <c r="Q24" s="979"/>
      <c r="R24" s="979"/>
      <c r="S24" s="979"/>
      <c r="T24" s="979"/>
      <c r="U24" s="979"/>
      <c r="V24" s="979"/>
      <c r="W24" s="980"/>
      <c r="X24" s="72"/>
    </row>
    <row r="25" spans="1:50" ht="71.25" customHeight="1" x14ac:dyDescent="0.55000000000000004">
      <c r="A25" s="44"/>
      <c r="B25" s="965" t="s">
        <v>114</v>
      </c>
      <c r="C25" s="966"/>
      <c r="D25" s="966"/>
      <c r="E25" s="966"/>
      <c r="F25" s="966"/>
      <c r="G25" s="967"/>
      <c r="H25" s="975"/>
      <c r="I25" s="976"/>
      <c r="J25" s="976"/>
      <c r="K25" s="976"/>
      <c r="L25" s="976"/>
      <c r="M25" s="976"/>
      <c r="N25" s="976"/>
      <c r="O25" s="976"/>
      <c r="P25" s="976"/>
      <c r="Q25" s="976"/>
      <c r="R25" s="976"/>
      <c r="S25" s="976"/>
      <c r="T25" s="976"/>
      <c r="U25" s="976"/>
      <c r="V25" s="976"/>
      <c r="W25" s="977"/>
      <c r="X25" s="72"/>
    </row>
    <row r="26" spans="1:50" x14ac:dyDescent="0.550000000000000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50" x14ac:dyDescent="0.55000000000000004">
      <c r="A27" s="44"/>
      <c r="B27" s="287"/>
      <c r="C27" s="287"/>
      <c r="D27" s="287"/>
      <c r="E27" s="287"/>
      <c r="F27" s="287"/>
      <c r="G27" s="287"/>
      <c r="H27" s="287"/>
      <c r="I27" s="287"/>
      <c r="J27" s="287"/>
      <c r="K27" s="287"/>
      <c r="L27" s="287"/>
      <c r="M27" s="287"/>
      <c r="N27" s="287"/>
      <c r="O27" s="287"/>
      <c r="P27" s="287"/>
      <c r="Q27" s="287"/>
      <c r="R27" s="287"/>
      <c r="S27" s="287"/>
      <c r="T27" s="287"/>
      <c r="U27" s="287"/>
      <c r="V27" s="287"/>
      <c r="W27" s="287"/>
      <c r="X27" s="72"/>
    </row>
    <row r="28" spans="1:50" ht="20.149999999999999" customHeight="1" x14ac:dyDescent="0.55000000000000004">
      <c r="A28" s="44"/>
      <c r="B28" s="295" t="s">
        <v>371</v>
      </c>
      <c r="C28" s="296"/>
      <c r="D28" s="296"/>
      <c r="E28" s="296"/>
      <c r="F28" s="296"/>
      <c r="G28" s="296"/>
      <c r="H28" s="296"/>
      <c r="I28" s="296"/>
      <c r="J28" s="297"/>
      <c r="K28" s="297"/>
      <c r="L28" s="298" t="s">
        <v>232</v>
      </c>
      <c r="M28" s="298"/>
      <c r="N28" s="298"/>
      <c r="O28" s="298"/>
      <c r="P28" s="298"/>
      <c r="Q28" s="298"/>
      <c r="R28" s="298"/>
      <c r="S28" s="298"/>
      <c r="T28" s="298"/>
      <c r="U28" s="298"/>
      <c r="V28" s="298"/>
      <c r="W28" s="399"/>
      <c r="X28" s="72"/>
    </row>
    <row r="29" spans="1:50" ht="20.149999999999999" customHeight="1" x14ac:dyDescent="0.55000000000000004">
      <c r="A29" s="44"/>
      <c r="B29" s="299"/>
      <c r="C29" s="300"/>
      <c r="D29" s="301" t="s">
        <v>562</v>
      </c>
      <c r="E29" s="536" t="s">
        <v>45</v>
      </c>
      <c r="F29" s="515">
        <f>入力シート!$E$18</f>
        <v>0</v>
      </c>
      <c r="G29" s="535"/>
      <c r="H29" s="535"/>
      <c r="I29" s="300"/>
      <c r="J29" s="287"/>
      <c r="K29" s="287"/>
      <c r="L29" s="289"/>
      <c r="M29" s="289"/>
      <c r="N29" s="289"/>
      <c r="O29" s="289"/>
      <c r="P29" s="289"/>
      <c r="Q29" s="289"/>
      <c r="R29" s="289"/>
      <c r="S29" s="289"/>
      <c r="T29" s="289"/>
      <c r="U29" s="289"/>
      <c r="V29" s="289"/>
      <c r="W29" s="400"/>
      <c r="X29" s="72"/>
    </row>
    <row r="30" spans="1:50" ht="20.149999999999999" customHeight="1" x14ac:dyDescent="0.55000000000000004">
      <c r="A30" s="44"/>
      <c r="B30" s="299"/>
      <c r="C30" s="300"/>
      <c r="D30" s="301" t="s">
        <v>37</v>
      </c>
      <c r="E30" s="515">
        <f>入力シート!$E$19</f>
        <v>0</v>
      </c>
      <c r="F30" s="535"/>
      <c r="G30" s="535"/>
      <c r="H30" s="535"/>
      <c r="I30" s="300"/>
      <c r="J30" s="287"/>
      <c r="K30" s="287"/>
      <c r="L30" s="289"/>
      <c r="M30" s="289"/>
      <c r="N30" s="289"/>
      <c r="O30" s="289"/>
      <c r="P30" s="289"/>
      <c r="Q30" s="289"/>
      <c r="R30" s="289"/>
      <c r="S30" s="289"/>
      <c r="T30" s="289"/>
      <c r="U30" s="289"/>
      <c r="V30" s="289"/>
      <c r="W30" s="400"/>
      <c r="X30" s="72"/>
    </row>
    <row r="31" spans="1:50" ht="20.149999999999999" customHeight="1" x14ac:dyDescent="0.55000000000000004">
      <c r="A31" s="44"/>
      <c r="B31" s="299"/>
      <c r="C31" s="300"/>
      <c r="D31" s="301" t="s">
        <v>563</v>
      </c>
      <c r="E31" s="515" t="str">
        <f>IF(入力シート!$E$20="","",入力シート!$E$20&amp;" / "&amp;入力シート!$E$22)</f>
        <v/>
      </c>
      <c r="F31" s="535"/>
      <c r="G31" s="535"/>
      <c r="H31" s="535"/>
      <c r="I31" s="300"/>
      <c r="J31" s="287"/>
      <c r="K31" s="287"/>
      <c r="L31" s="289"/>
      <c r="M31" s="289"/>
      <c r="N31" s="289"/>
      <c r="O31" s="289"/>
      <c r="P31" s="289"/>
      <c r="Q31" s="289"/>
      <c r="R31" s="289"/>
      <c r="S31" s="289"/>
      <c r="T31" s="289"/>
      <c r="U31" s="289"/>
      <c r="V31" s="289"/>
      <c r="W31" s="400"/>
      <c r="X31" s="72"/>
    </row>
    <row r="32" spans="1:50" ht="20.149999999999999" customHeight="1" x14ac:dyDescent="0.55000000000000004">
      <c r="A32" s="44"/>
      <c r="B32" s="299"/>
      <c r="C32" s="300"/>
      <c r="D32" s="301" t="s">
        <v>38</v>
      </c>
      <c r="E32" s="515">
        <f>入力シート!$E$23</f>
        <v>0</v>
      </c>
      <c r="F32" s="535"/>
      <c r="G32" s="535"/>
      <c r="H32" s="535"/>
      <c r="I32" s="300"/>
      <c r="J32" s="287"/>
      <c r="K32" s="287"/>
      <c r="L32" s="287"/>
      <c r="M32" s="287"/>
      <c r="N32" s="287"/>
      <c r="O32" s="287"/>
      <c r="P32" s="287"/>
      <c r="Q32" s="287"/>
      <c r="R32" s="287"/>
      <c r="S32" s="287"/>
      <c r="T32" s="287"/>
      <c r="U32" s="287"/>
      <c r="V32" s="287"/>
      <c r="W32" s="302"/>
      <c r="X32" s="72"/>
    </row>
    <row r="33" spans="1:24" ht="20.149999999999999" customHeight="1" x14ac:dyDescent="0.55000000000000004">
      <c r="A33" s="44"/>
      <c r="B33" s="299"/>
      <c r="C33" s="300"/>
      <c r="D33" s="301" t="s">
        <v>39</v>
      </c>
      <c r="E33" s="515">
        <f>入力シート!$E$24</f>
        <v>0</v>
      </c>
      <c r="F33" s="535"/>
      <c r="G33" s="535"/>
      <c r="H33" s="535"/>
      <c r="I33" s="300"/>
      <c r="J33" s="287"/>
      <c r="K33" s="287"/>
      <c r="L33" s="287"/>
      <c r="M33" s="287"/>
      <c r="N33" s="287"/>
      <c r="O33" s="287"/>
      <c r="P33" s="287"/>
      <c r="Q33" s="287"/>
      <c r="R33" s="287"/>
      <c r="S33" s="287"/>
      <c r="T33" s="287"/>
      <c r="U33" s="287"/>
      <c r="V33" s="287"/>
      <c r="W33" s="302"/>
      <c r="X33" s="72"/>
    </row>
    <row r="34" spans="1:24" ht="20.149999999999999" customHeight="1" x14ac:dyDescent="0.55000000000000004">
      <c r="A34" s="44"/>
      <c r="B34" s="401"/>
      <c r="C34" s="307"/>
      <c r="D34" s="308" t="s">
        <v>40</v>
      </c>
      <c r="E34" s="515">
        <f>入力シート!$E$25</f>
        <v>0</v>
      </c>
      <c r="F34" s="547"/>
      <c r="G34" s="547"/>
      <c r="H34" s="547"/>
      <c r="I34" s="307"/>
      <c r="J34" s="306"/>
      <c r="K34" s="306"/>
      <c r="L34" s="306"/>
      <c r="M34" s="306"/>
      <c r="N34" s="306"/>
      <c r="O34" s="306"/>
      <c r="P34" s="306"/>
      <c r="Q34" s="306"/>
      <c r="R34" s="306"/>
      <c r="S34" s="306"/>
      <c r="T34" s="306"/>
      <c r="U34" s="306"/>
      <c r="V34" s="306"/>
      <c r="W34" s="309"/>
      <c r="X34" s="72"/>
    </row>
    <row r="35" spans="1:24" x14ac:dyDescent="0.55000000000000004">
      <c r="A35" s="44"/>
      <c r="B35" s="287"/>
      <c r="C35" s="287"/>
      <c r="D35" s="287"/>
      <c r="E35" s="305"/>
      <c r="F35" s="287"/>
      <c r="G35" s="287"/>
      <c r="H35" s="287"/>
      <c r="I35" s="287"/>
      <c r="J35" s="287"/>
      <c r="K35" s="287"/>
      <c r="L35" s="287"/>
      <c r="M35" s="287"/>
      <c r="N35" s="287"/>
      <c r="O35" s="287"/>
      <c r="P35" s="287"/>
      <c r="Q35" s="287"/>
      <c r="R35" s="287"/>
      <c r="S35" s="287"/>
      <c r="T35" s="287"/>
      <c r="U35" s="287"/>
      <c r="V35" s="287"/>
      <c r="W35" s="287"/>
      <c r="X35" s="72"/>
    </row>
    <row r="36" spans="1:24" ht="9" customHeight="1" x14ac:dyDescent="0.55000000000000004">
      <c r="A36" s="238"/>
      <c r="B36" s="237"/>
      <c r="C36" s="237"/>
      <c r="D36" s="237"/>
      <c r="E36" s="237"/>
      <c r="F36" s="237"/>
      <c r="G36" s="237"/>
      <c r="H36" s="237"/>
      <c r="I36" s="237"/>
      <c r="J36" s="237"/>
      <c r="K36" s="237"/>
      <c r="L36" s="237"/>
      <c r="M36" s="237"/>
      <c r="N36" s="237"/>
      <c r="O36" s="237"/>
      <c r="P36" s="237"/>
      <c r="Q36" s="237"/>
      <c r="R36" s="237"/>
      <c r="S36" s="237"/>
      <c r="T36" s="237"/>
      <c r="U36" s="237"/>
      <c r="V36" s="237"/>
      <c r="W36" s="237"/>
      <c r="X36" s="239"/>
    </row>
  </sheetData>
  <sheetProtection algorithmName="SHA-512" hashValue="Of3dgHUMfGrdllSUdgt10csY2hP6BL5BQxh4Yqe2Cq1E6MCw0appv8k9rSxmPh8Eoa5fgml9GUOAuDGvFjCZ6Q==" saltValue="2dN11SFBJCc8hSENcOMRHQ==" spinCount="100000" sheet="1" objects="1" scenarios="1"/>
  <protectedRanges>
    <protectedRange sqref="V9 V12" name="範囲1_1"/>
    <protectedRange sqref="J22:K25" name="範囲1_2"/>
    <protectedRange sqref="L28:L34" name="範囲1_3"/>
    <protectedRange sqref="T10:U11" name="範囲1_4"/>
  </protectedRanges>
  <mergeCells count="16">
    <mergeCell ref="B24:G24"/>
    <mergeCell ref="B25:G25"/>
    <mergeCell ref="B16:W16"/>
    <mergeCell ref="B20:W20"/>
    <mergeCell ref="B21:W21"/>
    <mergeCell ref="B22:G22"/>
    <mergeCell ref="H23:W23"/>
    <mergeCell ref="H25:W25"/>
    <mergeCell ref="H24:W24"/>
    <mergeCell ref="R3:W3"/>
    <mergeCell ref="O10:W10"/>
    <mergeCell ref="O11:W11"/>
    <mergeCell ref="H22:W22"/>
    <mergeCell ref="B23:G23"/>
    <mergeCell ref="B19:F19"/>
    <mergeCell ref="H19:M19"/>
  </mergeCells>
  <phoneticPr fontId="4"/>
  <conditionalFormatting sqref="H25:W25">
    <cfRule type="expression" dxfId="37" priority="4">
      <formula>$H$25&lt;&gt;""</formula>
    </cfRule>
  </conditionalFormatting>
  <conditionalFormatting sqref="R3:W3">
    <cfRule type="expression" dxfId="36"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9FFFF"/>
  </sheetPr>
  <dimension ref="A1:AX39"/>
  <sheetViews>
    <sheetView view="pageBreakPreview" topLeftCell="A16" zoomScaleNormal="100" zoomScaleSheetLayoutView="100" workbookViewId="0">
      <selection activeCell="AF19" sqref="AF19"/>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x14ac:dyDescent="0.55000000000000004">
      <c r="A3" s="44"/>
      <c r="B3" s="398" t="s">
        <v>607</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x14ac:dyDescent="0.550000000000000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x14ac:dyDescent="0.550000000000000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x14ac:dyDescent="0.550000000000000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x14ac:dyDescent="0.550000000000000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x14ac:dyDescent="0.55000000000000004">
      <c r="A9" s="44"/>
      <c r="B9" s="287"/>
      <c r="C9" s="288"/>
      <c r="D9" s="288"/>
      <c r="E9" s="288"/>
      <c r="F9" s="288"/>
      <c r="G9" s="288"/>
      <c r="H9" s="288"/>
      <c r="I9" s="288"/>
      <c r="J9" s="288"/>
      <c r="K9" s="288"/>
      <c r="L9" s="288"/>
      <c r="M9" s="287" t="s">
        <v>719</v>
      </c>
      <c r="N9" s="287"/>
      <c r="O9" s="287"/>
      <c r="P9" s="291"/>
      <c r="Q9" s="291">
        <f>入力シート!$E$12</f>
        <v>0</v>
      </c>
      <c r="R9" s="287"/>
      <c r="S9" s="287"/>
      <c r="T9" s="287"/>
      <c r="U9" s="287"/>
      <c r="V9" s="289"/>
      <c r="W9" s="289"/>
      <c r="X9" s="72"/>
    </row>
    <row r="10" spans="1:24" ht="15.65" customHeight="1" x14ac:dyDescent="0.55000000000000004">
      <c r="A10" s="44"/>
      <c r="B10" s="287"/>
      <c r="C10" s="288"/>
      <c r="D10" s="288"/>
      <c r="E10" s="288"/>
      <c r="F10" s="288"/>
      <c r="G10" s="288"/>
      <c r="H10" s="288"/>
      <c r="I10" s="288"/>
      <c r="J10" s="288"/>
      <c r="K10" s="288"/>
      <c r="L10" s="288"/>
      <c r="M10" s="287" t="s">
        <v>359</v>
      </c>
      <c r="N10" s="287"/>
      <c r="O10" s="991">
        <f>入力シート!$E$13</f>
        <v>0</v>
      </c>
      <c r="P10" s="991"/>
      <c r="Q10" s="991"/>
      <c r="R10" s="991"/>
      <c r="S10" s="991"/>
      <c r="T10" s="991"/>
      <c r="U10" s="991"/>
      <c r="V10" s="991"/>
      <c r="W10" s="991"/>
      <c r="X10" s="72"/>
    </row>
    <row r="11" spans="1:24" x14ac:dyDescent="0.55000000000000004">
      <c r="A11" s="44"/>
      <c r="B11" s="287"/>
      <c r="C11" s="288"/>
      <c r="D11" s="288"/>
      <c r="E11" s="288"/>
      <c r="F11" s="288"/>
      <c r="G11" s="288"/>
      <c r="H11" s="288"/>
      <c r="I11" s="288"/>
      <c r="J11" s="288"/>
      <c r="K11" s="288"/>
      <c r="L11" s="288"/>
      <c r="M11" s="287" t="s">
        <v>360</v>
      </c>
      <c r="N11" s="287"/>
      <c r="O11" s="992">
        <f>入力シート!$E$11</f>
        <v>0</v>
      </c>
      <c r="P11" s="992"/>
      <c r="Q11" s="992"/>
      <c r="R11" s="992"/>
      <c r="S11" s="992"/>
      <c r="T11" s="992"/>
      <c r="U11" s="992"/>
      <c r="V11" s="992"/>
      <c r="W11" s="992"/>
      <c r="X11" s="72"/>
    </row>
    <row r="12" spans="1:24" x14ac:dyDescent="0.55000000000000004">
      <c r="A12" s="44"/>
      <c r="B12" s="287"/>
      <c r="C12" s="288"/>
      <c r="D12" s="288"/>
      <c r="E12" s="288"/>
      <c r="F12" s="288"/>
      <c r="G12" s="288"/>
      <c r="H12" s="288"/>
      <c r="I12" s="288"/>
      <c r="J12" s="288"/>
      <c r="K12" s="288"/>
      <c r="L12" s="288"/>
      <c r="M12" s="287" t="s">
        <v>361</v>
      </c>
      <c r="N12" s="287"/>
      <c r="O12" s="287"/>
      <c r="P12" s="291">
        <f>入力シート!$E$16</f>
        <v>0</v>
      </c>
      <c r="Q12" s="287"/>
      <c r="R12" s="287"/>
      <c r="S12" s="287"/>
      <c r="T12" s="287"/>
      <c r="U12" s="287"/>
      <c r="V12" s="289"/>
      <c r="W12" s="289"/>
      <c r="X12" s="72"/>
    </row>
    <row r="13" spans="1:24" x14ac:dyDescent="0.55000000000000004">
      <c r="A13" s="44"/>
      <c r="B13" s="287"/>
      <c r="C13" s="288"/>
      <c r="D13" s="288"/>
      <c r="E13" s="288"/>
      <c r="F13" s="288"/>
      <c r="G13" s="288"/>
      <c r="H13" s="288"/>
      <c r="I13" s="288"/>
      <c r="J13" s="288"/>
      <c r="K13" s="288"/>
      <c r="L13" s="288"/>
      <c r="M13" s="287" t="s">
        <v>362</v>
      </c>
      <c r="N13" s="287"/>
      <c r="O13" s="287"/>
      <c r="P13" s="291">
        <f>入力シート!$E$17</f>
        <v>0</v>
      </c>
      <c r="Q13" s="287"/>
      <c r="R13" s="287"/>
      <c r="S13" s="287"/>
      <c r="T13" s="287"/>
      <c r="U13" s="287"/>
      <c r="V13" s="287"/>
      <c r="W13" s="292"/>
      <c r="X13" s="72"/>
    </row>
    <row r="14" spans="1:24" x14ac:dyDescent="0.55000000000000004">
      <c r="A14" s="44"/>
      <c r="B14" s="287"/>
      <c r="C14" s="288"/>
      <c r="D14" s="288"/>
      <c r="E14" s="288"/>
      <c r="F14" s="288"/>
      <c r="G14" s="288"/>
      <c r="H14" s="288"/>
      <c r="I14" s="288"/>
      <c r="J14" s="288"/>
      <c r="K14" s="288"/>
      <c r="L14" s="288"/>
      <c r="M14" s="287"/>
      <c r="N14" s="287"/>
      <c r="O14" s="287"/>
      <c r="P14" s="287"/>
      <c r="Q14" s="287"/>
      <c r="R14" s="287"/>
      <c r="S14" s="287"/>
      <c r="T14" s="287"/>
      <c r="U14" s="287"/>
      <c r="V14" s="287"/>
      <c r="W14" s="292"/>
      <c r="X14" s="72"/>
    </row>
    <row r="15" spans="1:24" x14ac:dyDescent="0.55000000000000004">
      <c r="A15" s="44"/>
      <c r="B15" s="287"/>
      <c r="C15" s="287"/>
      <c r="D15" s="287"/>
      <c r="E15" s="287"/>
      <c r="F15" s="287"/>
      <c r="G15" s="287"/>
      <c r="H15" s="287"/>
      <c r="I15" s="287"/>
      <c r="J15" s="287"/>
      <c r="K15" s="287"/>
      <c r="L15" s="287"/>
      <c r="M15" s="287"/>
      <c r="N15" s="287"/>
      <c r="O15" s="287"/>
      <c r="P15" s="287"/>
      <c r="Q15" s="287"/>
      <c r="R15" s="287"/>
      <c r="S15" s="287"/>
      <c r="T15" s="287"/>
      <c r="U15" s="287"/>
      <c r="V15" s="287"/>
      <c r="W15" s="290"/>
      <c r="X15" s="72"/>
    </row>
    <row r="16" spans="1:24" ht="31.25" customHeight="1" x14ac:dyDescent="0.55000000000000004">
      <c r="A16" s="44"/>
      <c r="B16" s="715" t="s">
        <v>108</v>
      </c>
      <c r="C16" s="715"/>
      <c r="D16" s="715"/>
      <c r="E16" s="715"/>
      <c r="F16" s="715"/>
      <c r="G16" s="715"/>
      <c r="H16" s="715"/>
      <c r="I16" s="715"/>
      <c r="J16" s="715"/>
      <c r="K16" s="715"/>
      <c r="L16" s="715"/>
      <c r="M16" s="715"/>
      <c r="N16" s="715"/>
      <c r="O16" s="715"/>
      <c r="P16" s="715"/>
      <c r="Q16" s="715"/>
      <c r="R16" s="715"/>
      <c r="S16" s="715"/>
      <c r="T16" s="715"/>
      <c r="U16" s="715"/>
      <c r="V16" s="715"/>
      <c r="W16" s="715"/>
      <c r="X16" s="72"/>
    </row>
    <row r="17" spans="1:50" x14ac:dyDescent="0.550000000000000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550000000000000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55000000000000004">
      <c r="A19" s="44"/>
      <c r="B19" s="981" t="str">
        <f>IF(入力シート!$E$40="","",入力シート!$E$40)</f>
        <v/>
      </c>
      <c r="C19" s="981"/>
      <c r="D19" s="981"/>
      <c r="E19" s="981"/>
      <c r="F19" s="981"/>
      <c r="G19" s="292" t="s">
        <v>91</v>
      </c>
      <c r="H19" s="981" t="str">
        <f>IF(入力シート!$E$41="","",入力シート!$E$41)</f>
        <v/>
      </c>
      <c r="I19" s="981"/>
      <c r="J19" s="981"/>
      <c r="K19" s="981"/>
      <c r="L19" s="981"/>
      <c r="M19" s="981"/>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5" customHeight="1" x14ac:dyDescent="0.55000000000000004">
      <c r="A20" s="44"/>
      <c r="B20" s="716" t="s">
        <v>643</v>
      </c>
      <c r="C20" s="716"/>
      <c r="D20" s="716"/>
      <c r="E20" s="716"/>
      <c r="F20" s="716"/>
      <c r="G20" s="716"/>
      <c r="H20" s="716"/>
      <c r="I20" s="716"/>
      <c r="J20" s="716"/>
      <c r="K20" s="716"/>
      <c r="L20" s="716"/>
      <c r="M20" s="716"/>
      <c r="N20" s="716"/>
      <c r="O20" s="716"/>
      <c r="P20" s="716"/>
      <c r="Q20" s="716"/>
      <c r="R20" s="716"/>
      <c r="S20" s="716"/>
      <c r="T20" s="716"/>
      <c r="U20" s="716"/>
      <c r="V20" s="716"/>
      <c r="W20" s="716"/>
      <c r="X20" s="72"/>
    </row>
    <row r="21" spans="1:50" ht="20.399999999999999" customHeight="1" x14ac:dyDescent="0.55000000000000004">
      <c r="A21" s="44"/>
      <c r="B21" s="962" t="s">
        <v>119</v>
      </c>
      <c r="C21" s="962"/>
      <c r="D21" s="962"/>
      <c r="E21" s="962"/>
      <c r="F21" s="962"/>
      <c r="G21" s="962"/>
      <c r="H21" s="962"/>
      <c r="I21" s="962"/>
      <c r="J21" s="962"/>
      <c r="K21" s="962"/>
      <c r="L21" s="962"/>
      <c r="M21" s="962"/>
      <c r="N21" s="962"/>
      <c r="O21" s="962"/>
      <c r="P21" s="962"/>
      <c r="Q21" s="962"/>
      <c r="R21" s="962"/>
      <c r="S21" s="962"/>
      <c r="T21" s="962"/>
      <c r="U21" s="962"/>
      <c r="V21" s="962"/>
      <c r="W21" s="962"/>
      <c r="X21" s="72"/>
    </row>
    <row r="22" spans="1:50" ht="33.75" customHeight="1" x14ac:dyDescent="0.55000000000000004">
      <c r="A22" s="44"/>
      <c r="B22" s="969" t="s">
        <v>42</v>
      </c>
      <c r="C22" s="970"/>
      <c r="D22" s="970"/>
      <c r="E22" s="970"/>
      <c r="F22" s="970"/>
      <c r="G22" s="971"/>
      <c r="H22" s="985">
        <f>入力シート!$E$8</f>
        <v>0</v>
      </c>
      <c r="I22" s="986"/>
      <c r="J22" s="986"/>
      <c r="K22" s="986"/>
      <c r="L22" s="986"/>
      <c r="M22" s="986"/>
      <c r="N22" s="986"/>
      <c r="O22" s="986"/>
      <c r="P22" s="986"/>
      <c r="Q22" s="986"/>
      <c r="R22" s="986"/>
      <c r="S22" s="986"/>
      <c r="T22" s="986"/>
      <c r="U22" s="986"/>
      <c r="V22" s="986"/>
      <c r="W22" s="987"/>
      <c r="X22" s="72"/>
    </row>
    <row r="23" spans="1:50" ht="21" customHeight="1" x14ac:dyDescent="0.55000000000000004">
      <c r="A23" s="44"/>
      <c r="B23" s="961" t="s">
        <v>95</v>
      </c>
      <c r="C23" s="962"/>
      <c r="D23" s="962"/>
      <c r="E23" s="962"/>
      <c r="F23" s="962"/>
      <c r="G23" s="963"/>
      <c r="H23" s="988">
        <f>入力シート!$E$42</f>
        <v>0</v>
      </c>
      <c r="I23" s="989"/>
      <c r="J23" s="989"/>
      <c r="K23" s="989"/>
      <c r="L23" s="989"/>
      <c r="M23" s="989"/>
      <c r="N23" s="989"/>
      <c r="O23" s="989"/>
      <c r="P23" s="989"/>
      <c r="Q23" s="989"/>
      <c r="R23" s="989"/>
      <c r="S23" s="989"/>
      <c r="T23" s="989"/>
      <c r="U23" s="989"/>
      <c r="V23" s="989"/>
      <c r="W23" s="990"/>
      <c r="X23" s="72"/>
    </row>
    <row r="24" spans="1:50" ht="30" customHeight="1" x14ac:dyDescent="0.55000000000000004">
      <c r="A24" s="44"/>
      <c r="B24" s="965" t="s">
        <v>109</v>
      </c>
      <c r="C24" s="966"/>
      <c r="D24" s="966"/>
      <c r="E24" s="966"/>
      <c r="F24" s="966"/>
      <c r="G24" s="967"/>
      <c r="H24" s="982"/>
      <c r="I24" s="983"/>
      <c r="J24" s="983"/>
      <c r="K24" s="983"/>
      <c r="L24" s="983"/>
      <c r="M24" s="983"/>
      <c r="N24" s="983"/>
      <c r="O24" s="983"/>
      <c r="P24" s="983"/>
      <c r="Q24" s="983"/>
      <c r="R24" s="983"/>
      <c r="S24" s="983"/>
      <c r="T24" s="983"/>
      <c r="U24" s="983"/>
      <c r="V24" s="983"/>
      <c r="W24" s="984"/>
      <c r="X24" s="72"/>
    </row>
    <row r="25" spans="1:50" ht="30" customHeight="1" x14ac:dyDescent="0.55000000000000004">
      <c r="A25" s="44"/>
      <c r="B25" s="965" t="s">
        <v>110</v>
      </c>
      <c r="C25" s="966"/>
      <c r="D25" s="966"/>
      <c r="E25" s="966"/>
      <c r="F25" s="966"/>
      <c r="G25" s="967"/>
      <c r="H25" s="993"/>
      <c r="I25" s="994"/>
      <c r="J25" s="994"/>
      <c r="K25" s="994"/>
      <c r="L25" s="994"/>
      <c r="M25" s="994"/>
      <c r="N25" s="994"/>
      <c r="O25" s="994"/>
      <c r="P25" s="994"/>
      <c r="Q25" s="994"/>
      <c r="R25" s="994"/>
      <c r="S25" s="994"/>
      <c r="T25" s="994"/>
      <c r="U25" s="93"/>
      <c r="W25" s="92" t="s">
        <v>269</v>
      </c>
      <c r="X25" s="72"/>
    </row>
    <row r="26" spans="1:50" ht="30" customHeight="1" x14ac:dyDescent="0.55000000000000004">
      <c r="A26" s="44"/>
      <c r="B26" s="996" t="s">
        <v>111</v>
      </c>
      <c r="C26" s="965" t="s">
        <v>41</v>
      </c>
      <c r="D26" s="966"/>
      <c r="E26" s="966"/>
      <c r="F26" s="966"/>
      <c r="G26" s="967"/>
      <c r="H26" s="993"/>
      <c r="I26" s="994"/>
      <c r="J26" s="994"/>
      <c r="K26" s="994"/>
      <c r="L26" s="994"/>
      <c r="M26" s="994"/>
      <c r="N26" s="994"/>
      <c r="O26" s="994"/>
      <c r="P26" s="994"/>
      <c r="Q26" s="994"/>
      <c r="R26" s="994"/>
      <c r="S26" s="994"/>
      <c r="T26" s="994"/>
      <c r="U26" s="994"/>
      <c r="V26" s="994"/>
      <c r="W26" s="995"/>
      <c r="X26" s="72"/>
    </row>
    <row r="27" spans="1:50" ht="30" customHeight="1" x14ac:dyDescent="0.55000000000000004">
      <c r="A27" s="44"/>
      <c r="B27" s="997"/>
      <c r="C27" s="965" t="s">
        <v>31</v>
      </c>
      <c r="D27" s="966"/>
      <c r="E27" s="966"/>
      <c r="F27" s="966"/>
      <c r="G27" s="967"/>
      <c r="H27" s="993"/>
      <c r="I27" s="994"/>
      <c r="J27" s="994"/>
      <c r="K27" s="994"/>
      <c r="L27" s="994"/>
      <c r="M27" s="994"/>
      <c r="N27" s="994"/>
      <c r="O27" s="994"/>
      <c r="P27" s="994"/>
      <c r="Q27" s="994"/>
      <c r="R27" s="994"/>
      <c r="S27" s="994"/>
      <c r="T27" s="994"/>
      <c r="U27" s="994"/>
      <c r="V27" s="994"/>
      <c r="W27" s="995"/>
      <c r="X27" s="72"/>
    </row>
    <row r="28" spans="1:50" ht="30" customHeight="1" x14ac:dyDescent="0.55000000000000004">
      <c r="A28" s="44"/>
      <c r="B28" s="997"/>
      <c r="C28" s="965" t="s">
        <v>32</v>
      </c>
      <c r="D28" s="966"/>
      <c r="E28" s="966"/>
      <c r="F28" s="966"/>
      <c r="G28" s="967"/>
      <c r="H28" s="993"/>
      <c r="I28" s="994"/>
      <c r="J28" s="994"/>
      <c r="K28" s="994"/>
      <c r="L28" s="994"/>
      <c r="M28" s="994"/>
      <c r="N28" s="994"/>
      <c r="O28" s="994"/>
      <c r="P28" s="994"/>
      <c r="Q28" s="994"/>
      <c r="R28" s="994"/>
      <c r="S28" s="994"/>
      <c r="T28" s="994"/>
      <c r="U28" s="994"/>
      <c r="V28" s="994"/>
      <c r="W28" s="995"/>
      <c r="X28" s="72"/>
    </row>
    <row r="29" spans="1:50" ht="30" customHeight="1" x14ac:dyDescent="0.55000000000000004">
      <c r="A29" s="44"/>
      <c r="B29" s="998"/>
      <c r="C29" s="965" t="s">
        <v>265</v>
      </c>
      <c r="D29" s="966"/>
      <c r="E29" s="966"/>
      <c r="F29" s="966"/>
      <c r="G29" s="967"/>
      <c r="H29" s="993"/>
      <c r="I29" s="994"/>
      <c r="J29" s="994"/>
      <c r="K29" s="994"/>
      <c r="L29" s="994"/>
      <c r="M29" s="994"/>
      <c r="N29" s="994"/>
      <c r="O29" s="994"/>
      <c r="P29" s="994"/>
      <c r="Q29" s="994"/>
      <c r="R29" s="994"/>
      <c r="S29" s="994"/>
      <c r="T29" s="994"/>
      <c r="U29" s="994"/>
      <c r="V29" s="994"/>
      <c r="W29" s="995"/>
      <c r="X29" s="72"/>
    </row>
    <row r="30" spans="1:50" ht="15" customHeight="1" x14ac:dyDescent="0.550000000000000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18" customHeight="1" x14ac:dyDescent="0.55000000000000004">
      <c r="A31" s="44"/>
      <c r="B31" s="295" t="s">
        <v>371</v>
      </c>
      <c r="C31" s="296"/>
      <c r="D31" s="296"/>
      <c r="E31" s="296"/>
      <c r="F31" s="296"/>
      <c r="G31" s="296"/>
      <c r="H31" s="296"/>
      <c r="I31" s="296"/>
      <c r="J31" s="297"/>
      <c r="K31" s="297"/>
      <c r="L31" s="298"/>
      <c r="M31" s="298"/>
      <c r="N31" s="298"/>
      <c r="O31" s="298"/>
      <c r="P31" s="298"/>
      <c r="Q31" s="298"/>
      <c r="R31" s="298"/>
      <c r="S31" s="298"/>
      <c r="T31" s="298"/>
      <c r="U31" s="298"/>
      <c r="V31" s="298"/>
      <c r="W31" s="399"/>
      <c r="X31" s="72"/>
    </row>
    <row r="32" spans="1:50" ht="19.25" customHeight="1" x14ac:dyDescent="0.550000000000000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72"/>
    </row>
    <row r="33" spans="1:24" ht="19.25" customHeight="1" x14ac:dyDescent="0.550000000000000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72"/>
    </row>
    <row r="34" spans="1:24" ht="19.25" customHeight="1" x14ac:dyDescent="0.550000000000000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72"/>
    </row>
    <row r="35" spans="1:24" ht="19.25" customHeight="1" x14ac:dyDescent="0.550000000000000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72"/>
    </row>
    <row r="36" spans="1:24" ht="19.25" customHeight="1" x14ac:dyDescent="0.550000000000000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72"/>
    </row>
    <row r="37" spans="1:24" ht="19.25" customHeight="1" x14ac:dyDescent="0.55000000000000004">
      <c r="A37" s="44"/>
      <c r="B37" s="401"/>
      <c r="C37" s="307"/>
      <c r="D37" s="308" t="s">
        <v>40</v>
      </c>
      <c r="E37" s="402">
        <f>入力シート!$E$25</f>
        <v>0</v>
      </c>
      <c r="F37" s="307"/>
      <c r="G37" s="307"/>
      <c r="H37" s="307"/>
      <c r="I37" s="307"/>
      <c r="J37" s="306"/>
      <c r="K37" s="306"/>
      <c r="L37" s="306"/>
      <c r="M37" s="306"/>
      <c r="N37" s="306"/>
      <c r="O37" s="306"/>
      <c r="P37" s="306"/>
      <c r="Q37" s="306"/>
      <c r="R37" s="306"/>
      <c r="S37" s="306"/>
      <c r="T37" s="306"/>
      <c r="U37" s="306"/>
      <c r="V37" s="306"/>
      <c r="W37" s="309"/>
      <c r="X37" s="72"/>
    </row>
    <row r="38" spans="1:24" x14ac:dyDescent="0.55000000000000004">
      <c r="A38" s="44"/>
      <c r="B38" s="287"/>
      <c r="C38" s="287"/>
      <c r="D38" s="287"/>
      <c r="E38" s="305"/>
      <c r="F38" s="287"/>
      <c r="G38" s="287"/>
      <c r="H38" s="287"/>
      <c r="I38" s="287"/>
      <c r="J38" s="287"/>
      <c r="K38" s="287"/>
      <c r="L38" s="287"/>
      <c r="M38" s="287"/>
      <c r="N38" s="287"/>
      <c r="O38" s="287"/>
      <c r="P38" s="287"/>
      <c r="Q38" s="287"/>
      <c r="R38" s="287"/>
      <c r="S38" s="287"/>
      <c r="T38" s="287"/>
      <c r="U38" s="287"/>
      <c r="V38" s="287"/>
      <c r="W38" s="287"/>
      <c r="X38" s="72"/>
    </row>
    <row r="39" spans="1:24" ht="9" customHeight="1" x14ac:dyDescent="0.550000000000000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TJhOwzGKzxVvvBAza4XmdVUJBJ60o2Qy1I2gE7bHOfSf17wGwYdBrpLYeafc3UyDGcu+3/0xvsWaQIswUyaDyw==" saltValue="nfO+tk7KC3qPeaAhPnn+Ig==" spinCount="100000" sheet="1" objects="1" scenarios="1"/>
  <protectedRanges>
    <protectedRange sqref="V9 V12" name="範囲1_1"/>
    <protectedRange sqref="J22:K29" name="範囲1_2"/>
    <protectedRange sqref="L31:L37" name="範囲1_3"/>
    <protectedRange sqref="T10:U11" name="範囲1_4"/>
  </protectedRanges>
  <mergeCells count="25">
    <mergeCell ref="H29:W29"/>
    <mergeCell ref="B24:G24"/>
    <mergeCell ref="B25:G25"/>
    <mergeCell ref="C27:G27"/>
    <mergeCell ref="C28:G28"/>
    <mergeCell ref="C29:G29"/>
    <mergeCell ref="H28:W28"/>
    <mergeCell ref="H27:W27"/>
    <mergeCell ref="H26:W26"/>
    <mergeCell ref="H25:T25"/>
    <mergeCell ref="B26:B29"/>
    <mergeCell ref="R3:W3"/>
    <mergeCell ref="B16:W16"/>
    <mergeCell ref="B20:W20"/>
    <mergeCell ref="O10:W10"/>
    <mergeCell ref="O11:W11"/>
    <mergeCell ref="B21:W21"/>
    <mergeCell ref="C26:G26"/>
    <mergeCell ref="B22:G22"/>
    <mergeCell ref="B23:G23"/>
    <mergeCell ref="B19:F19"/>
    <mergeCell ref="H19:M19"/>
    <mergeCell ref="H24:W24"/>
    <mergeCell ref="H22:W22"/>
    <mergeCell ref="H23:W23"/>
  </mergeCells>
  <phoneticPr fontId="4"/>
  <conditionalFormatting sqref="H25:T25">
    <cfRule type="expression" dxfId="35" priority="5">
      <formula>$H$25&lt;&gt;""</formula>
    </cfRule>
  </conditionalFormatting>
  <conditionalFormatting sqref="H24:W24">
    <cfRule type="expression" dxfId="34" priority="6">
      <formula>$H$24&lt;&gt;""</formula>
    </cfRule>
  </conditionalFormatting>
  <conditionalFormatting sqref="H26:W26">
    <cfRule type="expression" dxfId="33" priority="4">
      <formula>$H$26&lt;&gt;""</formula>
    </cfRule>
  </conditionalFormatting>
  <conditionalFormatting sqref="H27:W27">
    <cfRule type="expression" dxfId="32" priority="3">
      <formula>$H$27&lt;&gt;""</formula>
    </cfRule>
  </conditionalFormatting>
  <conditionalFormatting sqref="H28:W28">
    <cfRule type="expression" dxfId="31" priority="2">
      <formula>$H$28&lt;&gt;""</formula>
    </cfRule>
  </conditionalFormatting>
  <conditionalFormatting sqref="H29:W29">
    <cfRule type="expression" dxfId="30" priority="1">
      <formula>$H$29&lt;&gt;""</formula>
    </cfRule>
  </conditionalFormatting>
  <conditionalFormatting sqref="R3:W3">
    <cfRule type="expression" dxfId="29" priority="7">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9FFFF"/>
  </sheetPr>
  <dimension ref="A1:AX39"/>
  <sheetViews>
    <sheetView view="pageBreakPreview" topLeftCell="A13" zoomScaleNormal="85" zoomScaleSheetLayoutView="100" workbookViewId="0">
      <selection activeCell="AU16" sqref="AU16"/>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x14ac:dyDescent="0.55000000000000004">
      <c r="A3" s="44"/>
      <c r="B3" s="398" t="s">
        <v>608</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x14ac:dyDescent="0.550000000000000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x14ac:dyDescent="0.550000000000000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x14ac:dyDescent="0.550000000000000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x14ac:dyDescent="0.550000000000000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x14ac:dyDescent="0.55000000000000004">
      <c r="A9" s="44"/>
      <c r="B9" s="287"/>
      <c r="C9" s="288"/>
      <c r="D9" s="288"/>
      <c r="E9" s="288"/>
      <c r="F9" s="288"/>
      <c r="G9" s="288"/>
      <c r="H9" s="288"/>
      <c r="I9" s="288"/>
      <c r="J9" s="288"/>
      <c r="K9" s="288"/>
      <c r="L9" s="288"/>
      <c r="M9" s="287" t="s">
        <v>719</v>
      </c>
      <c r="N9" s="287"/>
      <c r="O9" s="287"/>
      <c r="P9" s="291"/>
      <c r="Q9" s="291">
        <f>入力シート!$E$12</f>
        <v>0</v>
      </c>
      <c r="R9" s="287"/>
      <c r="S9" s="287"/>
      <c r="T9" s="287"/>
      <c r="U9" s="287"/>
      <c r="V9" s="289"/>
      <c r="W9" s="289"/>
      <c r="X9" s="72"/>
    </row>
    <row r="10" spans="1:24" x14ac:dyDescent="0.55000000000000004">
      <c r="A10" s="44"/>
      <c r="B10" s="287"/>
      <c r="C10" s="288"/>
      <c r="D10" s="288"/>
      <c r="E10" s="288"/>
      <c r="F10" s="288"/>
      <c r="G10" s="288"/>
      <c r="H10" s="288"/>
      <c r="I10" s="288"/>
      <c r="J10" s="288"/>
      <c r="K10" s="288"/>
      <c r="L10" s="288"/>
      <c r="M10" s="287" t="s">
        <v>359</v>
      </c>
      <c r="N10" s="287"/>
      <c r="O10" s="991">
        <f>入力シート!$E$13</f>
        <v>0</v>
      </c>
      <c r="P10" s="991"/>
      <c r="Q10" s="991"/>
      <c r="R10" s="991"/>
      <c r="S10" s="991"/>
      <c r="T10" s="991"/>
      <c r="U10" s="991"/>
      <c r="V10" s="991"/>
      <c r="W10" s="991"/>
      <c r="X10" s="72"/>
    </row>
    <row r="11" spans="1:24" x14ac:dyDescent="0.55000000000000004">
      <c r="A11" s="44"/>
      <c r="B11" s="287"/>
      <c r="C11" s="288"/>
      <c r="D11" s="288"/>
      <c r="E11" s="288"/>
      <c r="F11" s="288"/>
      <c r="G11" s="288"/>
      <c r="H11" s="288"/>
      <c r="I11" s="288"/>
      <c r="J11" s="288"/>
      <c r="K11" s="288"/>
      <c r="L11" s="288"/>
      <c r="M11" s="287" t="s">
        <v>360</v>
      </c>
      <c r="N11" s="287"/>
      <c r="O11" s="992">
        <f>入力シート!$E$11</f>
        <v>0</v>
      </c>
      <c r="P11" s="992"/>
      <c r="Q11" s="992"/>
      <c r="R11" s="992"/>
      <c r="S11" s="992"/>
      <c r="T11" s="992"/>
      <c r="U11" s="992"/>
      <c r="V11" s="992"/>
      <c r="W11" s="992"/>
      <c r="X11" s="72"/>
    </row>
    <row r="12" spans="1:24" x14ac:dyDescent="0.55000000000000004">
      <c r="A12" s="44"/>
      <c r="B12" s="287"/>
      <c r="C12" s="288"/>
      <c r="D12" s="288"/>
      <c r="E12" s="288"/>
      <c r="F12" s="288"/>
      <c r="G12" s="288"/>
      <c r="H12" s="288"/>
      <c r="I12" s="288"/>
      <c r="J12" s="288"/>
      <c r="K12" s="288"/>
      <c r="L12" s="288"/>
      <c r="M12" s="287" t="s">
        <v>361</v>
      </c>
      <c r="N12" s="287"/>
      <c r="O12" s="287"/>
      <c r="P12" s="291">
        <f>入力シート!$E$16</f>
        <v>0</v>
      </c>
      <c r="Q12" s="287"/>
      <c r="R12" s="287"/>
      <c r="S12" s="287"/>
      <c r="T12" s="287"/>
      <c r="U12" s="287"/>
      <c r="V12" s="289"/>
      <c r="W12" s="289"/>
      <c r="X12" s="72"/>
    </row>
    <row r="13" spans="1:24" x14ac:dyDescent="0.55000000000000004">
      <c r="A13" s="44"/>
      <c r="B13" s="287"/>
      <c r="C13" s="288"/>
      <c r="D13" s="288"/>
      <c r="E13" s="288"/>
      <c r="F13" s="288"/>
      <c r="G13" s="288"/>
      <c r="H13" s="288"/>
      <c r="I13" s="288"/>
      <c r="J13" s="288"/>
      <c r="K13" s="288"/>
      <c r="L13" s="288"/>
      <c r="M13" s="287" t="s">
        <v>362</v>
      </c>
      <c r="N13" s="287"/>
      <c r="O13" s="287"/>
      <c r="P13" s="291">
        <f>入力シート!$E$17</f>
        <v>0</v>
      </c>
      <c r="Q13" s="287"/>
      <c r="R13" s="287"/>
      <c r="S13" s="287"/>
      <c r="T13" s="287"/>
      <c r="U13" s="287"/>
      <c r="V13" s="289"/>
      <c r="W13" s="289"/>
      <c r="X13" s="72"/>
    </row>
    <row r="14" spans="1:24" x14ac:dyDescent="0.55000000000000004">
      <c r="A14" s="44"/>
      <c r="B14" s="287"/>
      <c r="C14" s="288"/>
      <c r="D14" s="288"/>
      <c r="E14" s="288"/>
      <c r="F14" s="288"/>
      <c r="G14" s="288"/>
      <c r="H14" s="288"/>
      <c r="I14" s="288"/>
      <c r="J14" s="288"/>
      <c r="K14" s="288"/>
      <c r="L14" s="288"/>
      <c r="M14" s="287"/>
      <c r="N14" s="287"/>
      <c r="O14" s="287"/>
      <c r="P14" s="287"/>
      <c r="Q14" s="287"/>
      <c r="R14" s="287"/>
      <c r="S14" s="287"/>
      <c r="T14" s="287"/>
      <c r="U14" s="287"/>
      <c r="V14" s="289"/>
      <c r="W14" s="289"/>
      <c r="X14" s="72"/>
    </row>
    <row r="15" spans="1:24" x14ac:dyDescent="0.55000000000000004">
      <c r="A15" s="44"/>
      <c r="B15" s="287"/>
      <c r="C15" s="288"/>
      <c r="D15" s="288"/>
      <c r="E15" s="288"/>
      <c r="F15" s="288"/>
      <c r="G15" s="288"/>
      <c r="H15" s="288"/>
      <c r="I15" s="288"/>
      <c r="J15" s="288"/>
      <c r="K15" s="288"/>
      <c r="L15" s="288"/>
      <c r="M15" s="287"/>
      <c r="N15" s="287"/>
      <c r="O15" s="287"/>
      <c r="P15" s="287"/>
      <c r="Q15" s="287"/>
      <c r="R15" s="287"/>
      <c r="S15" s="287"/>
      <c r="T15" s="287"/>
      <c r="U15" s="287"/>
      <c r="V15" s="287"/>
      <c r="W15" s="292"/>
      <c r="X15" s="72"/>
    </row>
    <row r="16" spans="1:24" ht="36.75" customHeight="1" x14ac:dyDescent="0.55000000000000004">
      <c r="A16" s="44"/>
      <c r="B16" s="715" t="s">
        <v>156</v>
      </c>
      <c r="C16" s="715"/>
      <c r="D16" s="715"/>
      <c r="E16" s="715"/>
      <c r="F16" s="715"/>
      <c r="G16" s="715"/>
      <c r="H16" s="715"/>
      <c r="I16" s="715"/>
      <c r="J16" s="715"/>
      <c r="K16" s="715"/>
      <c r="L16" s="715"/>
      <c r="M16" s="715"/>
      <c r="N16" s="715"/>
      <c r="O16" s="715"/>
      <c r="P16" s="715"/>
      <c r="Q16" s="715"/>
      <c r="R16" s="715"/>
      <c r="S16" s="715"/>
      <c r="T16" s="715"/>
      <c r="U16" s="715"/>
      <c r="V16" s="715"/>
      <c r="W16" s="715"/>
      <c r="X16" s="72"/>
    </row>
    <row r="17" spans="1:50" x14ac:dyDescent="0.550000000000000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550000000000000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55000000000000004">
      <c r="A19" s="44"/>
      <c r="B19" s="981" t="str">
        <f>IF(入力シート!$E$40="","",入力シート!$E$40)</f>
        <v/>
      </c>
      <c r="C19" s="981"/>
      <c r="D19" s="981"/>
      <c r="E19" s="981"/>
      <c r="F19" s="981"/>
      <c r="G19" s="292" t="s">
        <v>91</v>
      </c>
      <c r="H19" s="981" t="str">
        <f>IF(入力シート!$E$41="","",入力シート!$E$41)</f>
        <v/>
      </c>
      <c r="I19" s="981"/>
      <c r="J19" s="981"/>
      <c r="K19" s="981"/>
      <c r="L19" s="981"/>
      <c r="M19" s="981"/>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50" customHeight="1" x14ac:dyDescent="0.55000000000000004">
      <c r="A20" s="44"/>
      <c r="B20" s="716" t="s">
        <v>644</v>
      </c>
      <c r="C20" s="716"/>
      <c r="D20" s="716"/>
      <c r="E20" s="716"/>
      <c r="F20" s="716"/>
      <c r="G20" s="716"/>
      <c r="H20" s="716"/>
      <c r="I20" s="716"/>
      <c r="J20" s="716"/>
      <c r="K20" s="716"/>
      <c r="L20" s="716"/>
      <c r="M20" s="716"/>
      <c r="N20" s="716"/>
      <c r="O20" s="716"/>
      <c r="P20" s="716"/>
      <c r="Q20" s="716"/>
      <c r="R20" s="716"/>
      <c r="S20" s="716"/>
      <c r="T20" s="716"/>
      <c r="U20" s="716"/>
      <c r="V20" s="716"/>
      <c r="W20" s="716"/>
      <c r="X20" s="72"/>
    </row>
    <row r="21" spans="1:50" ht="18.75" customHeight="1" x14ac:dyDescent="0.55000000000000004">
      <c r="A21" s="44"/>
      <c r="B21" s="962" t="s">
        <v>119</v>
      </c>
      <c r="C21" s="962"/>
      <c r="D21" s="962"/>
      <c r="E21" s="962"/>
      <c r="F21" s="962"/>
      <c r="G21" s="962"/>
      <c r="H21" s="962"/>
      <c r="I21" s="962"/>
      <c r="J21" s="962"/>
      <c r="K21" s="962"/>
      <c r="L21" s="962"/>
      <c r="M21" s="962"/>
      <c r="N21" s="962"/>
      <c r="O21" s="962"/>
      <c r="P21" s="962"/>
      <c r="Q21" s="962"/>
      <c r="R21" s="962"/>
      <c r="S21" s="962"/>
      <c r="T21" s="962"/>
      <c r="U21" s="962"/>
      <c r="V21" s="962"/>
      <c r="W21" s="962"/>
      <c r="X21" s="72"/>
    </row>
    <row r="22" spans="1:50" ht="26.4" customHeight="1" x14ac:dyDescent="0.55000000000000004">
      <c r="A22" s="44"/>
      <c r="B22" s="969" t="s">
        <v>42</v>
      </c>
      <c r="C22" s="970"/>
      <c r="D22" s="970"/>
      <c r="E22" s="970"/>
      <c r="F22" s="970"/>
      <c r="G22" s="971"/>
      <c r="H22" s="985">
        <f>入力シート!$E$8</f>
        <v>0</v>
      </c>
      <c r="I22" s="986"/>
      <c r="J22" s="986"/>
      <c r="K22" s="986"/>
      <c r="L22" s="986"/>
      <c r="M22" s="986"/>
      <c r="N22" s="986"/>
      <c r="O22" s="986"/>
      <c r="P22" s="986"/>
      <c r="Q22" s="986"/>
      <c r="R22" s="986"/>
      <c r="S22" s="986"/>
      <c r="T22" s="986"/>
      <c r="U22" s="986"/>
      <c r="V22" s="986"/>
      <c r="W22" s="987"/>
      <c r="X22" s="72"/>
    </row>
    <row r="23" spans="1:50" ht="21.65" customHeight="1" x14ac:dyDescent="0.55000000000000004">
      <c r="A23" s="44"/>
      <c r="B23" s="961" t="s">
        <v>95</v>
      </c>
      <c r="C23" s="962"/>
      <c r="D23" s="962"/>
      <c r="E23" s="962"/>
      <c r="F23" s="962"/>
      <c r="G23" s="963"/>
      <c r="H23" s="988">
        <f>入力シート!$E$42</f>
        <v>0</v>
      </c>
      <c r="I23" s="989"/>
      <c r="J23" s="989"/>
      <c r="K23" s="989"/>
      <c r="L23" s="989"/>
      <c r="M23" s="989"/>
      <c r="N23" s="989"/>
      <c r="O23" s="989"/>
      <c r="P23" s="989"/>
      <c r="Q23" s="989"/>
      <c r="R23" s="989"/>
      <c r="S23" s="989"/>
      <c r="T23" s="989"/>
      <c r="U23" s="989"/>
      <c r="V23" s="989"/>
      <c r="W23" s="990"/>
      <c r="X23" s="72"/>
    </row>
    <row r="24" spans="1:50" ht="29" customHeight="1" x14ac:dyDescent="0.55000000000000004">
      <c r="A24" s="44"/>
      <c r="B24" s="965" t="s">
        <v>160</v>
      </c>
      <c r="C24" s="966"/>
      <c r="D24" s="966"/>
      <c r="E24" s="966"/>
      <c r="F24" s="966"/>
      <c r="G24" s="967"/>
      <c r="H24" s="993"/>
      <c r="I24" s="994"/>
      <c r="J24" s="994"/>
      <c r="K24" s="994"/>
      <c r="L24" s="994"/>
      <c r="M24" s="994"/>
      <c r="N24" s="994"/>
      <c r="O24" s="994"/>
      <c r="P24" s="994"/>
      <c r="Q24" s="1000" t="s">
        <v>602</v>
      </c>
      <c r="R24" s="1000"/>
      <c r="S24" s="1000"/>
      <c r="T24" s="1000"/>
      <c r="U24" s="1000"/>
      <c r="V24" s="1000"/>
      <c r="W24" s="1001"/>
      <c r="X24" s="72"/>
    </row>
    <row r="25" spans="1:50" ht="25.25" customHeight="1" x14ac:dyDescent="0.55000000000000004">
      <c r="A25" s="44"/>
      <c r="B25" s="303"/>
      <c r="C25" s="304" t="s">
        <v>251</v>
      </c>
      <c r="D25" s="304"/>
      <c r="E25" s="304"/>
      <c r="F25" s="304"/>
      <c r="G25" s="296"/>
      <c r="H25" s="999" t="s">
        <v>97</v>
      </c>
      <c r="I25" s="1000"/>
      <c r="J25" s="1000"/>
      <c r="K25" s="1000"/>
      <c r="L25" s="1000"/>
      <c r="M25" s="1000"/>
      <c r="N25" s="1000"/>
      <c r="O25" s="1001"/>
      <c r="P25" s="999" t="s">
        <v>98</v>
      </c>
      <c r="Q25" s="1000"/>
      <c r="R25" s="1000"/>
      <c r="S25" s="1000"/>
      <c r="T25" s="1000"/>
      <c r="U25" s="1000"/>
      <c r="V25" s="1000"/>
      <c r="W25" s="1001"/>
      <c r="X25" s="72"/>
    </row>
    <row r="26" spans="1:50" ht="29.25" customHeight="1" x14ac:dyDescent="0.55000000000000004">
      <c r="A26" s="44"/>
      <c r="B26" s="403"/>
      <c r="C26" s="969" t="s">
        <v>159</v>
      </c>
      <c r="D26" s="970"/>
      <c r="E26" s="970"/>
      <c r="F26" s="970"/>
      <c r="G26" s="971"/>
      <c r="H26" s="993"/>
      <c r="I26" s="994"/>
      <c r="J26" s="994"/>
      <c r="K26" s="994"/>
      <c r="L26" s="994"/>
      <c r="M26" s="994"/>
      <c r="N26" s="994"/>
      <c r="O26" s="995"/>
      <c r="P26" s="993"/>
      <c r="Q26" s="994"/>
      <c r="R26" s="994"/>
      <c r="S26" s="994"/>
      <c r="T26" s="994"/>
      <c r="U26" s="994"/>
      <c r="V26" s="994"/>
      <c r="W26" s="995"/>
      <c r="X26" s="72"/>
    </row>
    <row r="27" spans="1:50" ht="27" customHeight="1" x14ac:dyDescent="0.55000000000000004">
      <c r="A27" s="44"/>
      <c r="B27" s="403"/>
      <c r="C27" s="965" t="s">
        <v>158</v>
      </c>
      <c r="D27" s="966"/>
      <c r="E27" s="966"/>
      <c r="F27" s="966"/>
      <c r="G27" s="967"/>
      <c r="H27" s="993"/>
      <c r="I27" s="994"/>
      <c r="J27" s="994"/>
      <c r="K27" s="994"/>
      <c r="L27" s="994"/>
      <c r="M27" s="994"/>
      <c r="N27" s="994"/>
      <c r="O27" s="995"/>
      <c r="P27" s="993"/>
      <c r="Q27" s="994"/>
      <c r="R27" s="994"/>
      <c r="S27" s="994"/>
      <c r="T27" s="994"/>
      <c r="U27" s="994"/>
      <c r="V27" s="994"/>
      <c r="W27" s="995"/>
      <c r="X27" s="72"/>
    </row>
    <row r="28" spans="1:50" ht="30.75" customHeight="1" x14ac:dyDescent="0.55000000000000004">
      <c r="A28" s="44"/>
      <c r="B28" s="404"/>
      <c r="C28" s="965" t="s">
        <v>264</v>
      </c>
      <c r="D28" s="966"/>
      <c r="E28" s="966"/>
      <c r="F28" s="966"/>
      <c r="G28" s="967"/>
      <c r="H28" s="993"/>
      <c r="I28" s="994"/>
      <c r="J28" s="994"/>
      <c r="K28" s="994"/>
      <c r="L28" s="994"/>
      <c r="M28" s="994"/>
      <c r="N28" s="994"/>
      <c r="O28" s="995"/>
      <c r="P28" s="993"/>
      <c r="Q28" s="994"/>
      <c r="R28" s="994"/>
      <c r="S28" s="994"/>
      <c r="T28" s="994"/>
      <c r="U28" s="994"/>
      <c r="V28" s="994"/>
      <c r="W28" s="995"/>
      <c r="X28" s="72"/>
    </row>
    <row r="29" spans="1:50" ht="30" customHeight="1" x14ac:dyDescent="0.55000000000000004">
      <c r="A29" s="44"/>
      <c r="B29" s="965" t="s">
        <v>157</v>
      </c>
      <c r="C29" s="966"/>
      <c r="D29" s="966"/>
      <c r="E29" s="966"/>
      <c r="F29" s="966"/>
      <c r="G29" s="967"/>
      <c r="H29" s="1002"/>
      <c r="I29" s="1003"/>
      <c r="J29" s="1003"/>
      <c r="K29" s="1003"/>
      <c r="L29" s="1003"/>
      <c r="M29" s="1003"/>
      <c r="N29" s="1003"/>
      <c r="O29" s="1003"/>
      <c r="P29" s="1003"/>
      <c r="Q29" s="1003"/>
      <c r="R29" s="1003"/>
      <c r="S29" s="1003"/>
      <c r="T29" s="1003"/>
      <c r="U29" s="1003"/>
      <c r="V29" s="1003"/>
      <c r="W29" s="1004"/>
      <c r="X29" s="72"/>
    </row>
    <row r="30" spans="1:50" ht="14" customHeight="1" x14ac:dyDescent="0.550000000000000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20.149999999999999" customHeight="1" x14ac:dyDescent="0.55000000000000004">
      <c r="A31" s="44"/>
      <c r="B31" s="295" t="s">
        <v>371</v>
      </c>
      <c r="C31" s="296"/>
      <c r="D31" s="296"/>
      <c r="E31" s="296"/>
      <c r="F31" s="296"/>
      <c r="G31" s="296"/>
      <c r="H31" s="296"/>
      <c r="I31" s="296"/>
      <c r="J31" s="297"/>
      <c r="K31" s="297"/>
      <c r="L31" s="298"/>
      <c r="M31" s="298"/>
      <c r="N31" s="298"/>
      <c r="O31" s="298"/>
      <c r="P31" s="298"/>
      <c r="Q31" s="298"/>
      <c r="R31" s="298"/>
      <c r="S31" s="298"/>
      <c r="T31" s="298"/>
      <c r="U31" s="298"/>
      <c r="V31" s="298"/>
      <c r="W31" s="399"/>
      <c r="X31" s="72"/>
    </row>
    <row r="32" spans="1:50" ht="20.149999999999999" customHeight="1" x14ac:dyDescent="0.550000000000000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72"/>
    </row>
    <row r="33" spans="1:24" ht="20.149999999999999" customHeight="1" x14ac:dyDescent="0.550000000000000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72"/>
    </row>
    <row r="34" spans="1:24" ht="20.149999999999999" customHeight="1" x14ac:dyDescent="0.550000000000000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72"/>
    </row>
    <row r="35" spans="1:24" ht="20.149999999999999" customHeight="1" x14ac:dyDescent="0.550000000000000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72"/>
    </row>
    <row r="36" spans="1:24" ht="20.149999999999999" customHeight="1" x14ac:dyDescent="0.550000000000000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72"/>
    </row>
    <row r="37" spans="1:24" ht="20.149999999999999" customHeight="1" x14ac:dyDescent="0.55000000000000004">
      <c r="A37" s="44"/>
      <c r="B37" s="401"/>
      <c r="C37" s="307"/>
      <c r="D37" s="308" t="s">
        <v>40</v>
      </c>
      <c r="E37" s="291">
        <f>入力シート!$E$25</f>
        <v>0</v>
      </c>
      <c r="F37" s="307"/>
      <c r="G37" s="307"/>
      <c r="H37" s="307"/>
      <c r="I37" s="307"/>
      <c r="J37" s="306"/>
      <c r="K37" s="306"/>
      <c r="L37" s="306"/>
      <c r="M37" s="306"/>
      <c r="N37" s="306"/>
      <c r="O37" s="306"/>
      <c r="P37" s="306"/>
      <c r="Q37" s="306"/>
      <c r="R37" s="306"/>
      <c r="S37" s="306"/>
      <c r="T37" s="306"/>
      <c r="U37" s="306"/>
      <c r="V37" s="306"/>
      <c r="W37" s="309"/>
      <c r="X37" s="72"/>
    </row>
    <row r="38" spans="1:24" ht="14.25" customHeight="1" x14ac:dyDescent="0.55000000000000004">
      <c r="A38" s="44"/>
      <c r="B38" s="287"/>
      <c r="C38" s="287"/>
      <c r="D38" s="287"/>
      <c r="E38" s="305"/>
      <c r="F38" s="287"/>
      <c r="G38" s="287"/>
      <c r="H38" s="287"/>
      <c r="I38" s="287"/>
      <c r="J38" s="287"/>
      <c r="K38" s="287"/>
      <c r="L38" s="287"/>
      <c r="M38" s="287"/>
      <c r="N38" s="287"/>
      <c r="O38" s="287"/>
      <c r="P38" s="287"/>
      <c r="Q38" s="287"/>
      <c r="R38" s="287"/>
      <c r="S38" s="287"/>
      <c r="T38" s="287"/>
      <c r="U38" s="287"/>
      <c r="V38" s="287"/>
      <c r="W38" s="287"/>
      <c r="X38" s="72"/>
    </row>
    <row r="39" spans="1:24" ht="9" customHeight="1" x14ac:dyDescent="0.550000000000000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bXCYmw17DgsJezacTftgPAg6mM1C/uqRS2Xk68dzB1zBdTjj4AYfAUdi/Ua6cS5vjZ7XoWVIXFVxXxmaFH63ew==" saltValue="R4r7R7kHjLHnpuWf4F+r+Q==" spinCount="100000" sheet="1" objects="1" scenarios="1"/>
  <protectedRanges>
    <protectedRange sqref="V9 V12:V14" name="範囲1_1"/>
    <protectedRange sqref="H25 K24:K29 J24 J26:J29" name="範囲1_2"/>
    <protectedRange sqref="L31:L37" name="範囲1_3"/>
    <protectedRange sqref="T10:U11" name="範囲1_4"/>
    <protectedRange sqref="J22:K23" name="範囲1_2_1"/>
  </protectedRanges>
  <mergeCells count="28">
    <mergeCell ref="H27:O27"/>
    <mergeCell ref="P27:W27"/>
    <mergeCell ref="H28:O28"/>
    <mergeCell ref="P28:W28"/>
    <mergeCell ref="H29:W29"/>
    <mergeCell ref="H19:M19"/>
    <mergeCell ref="O10:W10"/>
    <mergeCell ref="O11:W11"/>
    <mergeCell ref="H24:P24"/>
    <mergeCell ref="H26:O26"/>
    <mergeCell ref="P26:W26"/>
    <mergeCell ref="Q24:W24"/>
    <mergeCell ref="R3:W3"/>
    <mergeCell ref="H22:W22"/>
    <mergeCell ref="B29:G29"/>
    <mergeCell ref="C27:G27"/>
    <mergeCell ref="C28:G28"/>
    <mergeCell ref="B16:W16"/>
    <mergeCell ref="B20:W20"/>
    <mergeCell ref="C26:G26"/>
    <mergeCell ref="B21:W21"/>
    <mergeCell ref="H25:O25"/>
    <mergeCell ref="P25:W25"/>
    <mergeCell ref="B22:G22"/>
    <mergeCell ref="B23:G23"/>
    <mergeCell ref="B24:G24"/>
    <mergeCell ref="H23:W23"/>
    <mergeCell ref="B19:F19"/>
  </mergeCells>
  <phoneticPr fontId="4"/>
  <conditionalFormatting sqref="R3:W3">
    <cfRule type="expression" dxfId="28"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9FFFF"/>
  </sheetPr>
  <dimension ref="A1:Q32"/>
  <sheetViews>
    <sheetView view="pageBreakPreview" topLeftCell="A11" zoomScaleNormal="100" zoomScaleSheetLayoutView="100" workbookViewId="0">
      <selection activeCell="C8" sqref="C8"/>
    </sheetView>
  </sheetViews>
  <sheetFormatPr defaultColWidth="9" defaultRowHeight="13" x14ac:dyDescent="0.55000000000000004"/>
  <cols>
    <col min="1" max="1" width="1.4140625" style="55" customWidth="1"/>
    <col min="2" max="2" width="12.08203125" style="55" customWidth="1"/>
    <col min="3" max="3" width="6.1640625" style="55" customWidth="1"/>
    <col min="4" max="4" width="4.6640625" style="55" customWidth="1"/>
    <col min="5" max="5" width="7.1640625" style="55" customWidth="1"/>
    <col min="6" max="9" width="6.9140625" style="55" customWidth="1"/>
    <col min="10" max="12" width="7.1640625" style="55" customWidth="1"/>
    <col min="13" max="13" width="2.1640625" style="55" customWidth="1"/>
    <col min="14" max="14" width="7.4140625" style="55" customWidth="1"/>
    <col min="15" max="15" width="9" style="55"/>
    <col min="16" max="16" width="0" style="55" hidden="1" customWidth="1"/>
    <col min="17" max="17" width="9" style="55" customWidth="1"/>
    <col min="18" max="16384" width="9" style="55"/>
  </cols>
  <sheetData>
    <row r="1" spans="1:17" x14ac:dyDescent="0.55000000000000004">
      <c r="K1" s="56"/>
      <c r="L1" s="56"/>
      <c r="M1" s="57"/>
    </row>
    <row r="2" spans="1:17" ht="13.5" customHeight="1" x14ac:dyDescent="0.55000000000000004">
      <c r="K2" s="56"/>
      <c r="L2" s="56"/>
      <c r="M2" s="57"/>
    </row>
    <row r="3" spans="1:17" ht="21" customHeight="1" x14ac:dyDescent="0.55000000000000004">
      <c r="A3" s="67"/>
      <c r="B3" s="405" t="s">
        <v>363</v>
      </c>
      <c r="C3" s="318"/>
      <c r="D3" s="318"/>
      <c r="E3" s="318"/>
      <c r="F3" s="318"/>
      <c r="G3" s="318"/>
      <c r="H3" s="318"/>
      <c r="I3" s="957" t="s">
        <v>592</v>
      </c>
      <c r="J3" s="957"/>
      <c r="K3" s="957"/>
      <c r="L3" s="957"/>
      <c r="M3" s="42" t="s">
        <v>568</v>
      </c>
      <c r="N3" s="212"/>
    </row>
    <row r="4" spans="1:17" ht="24.65" customHeight="1" x14ac:dyDescent="0.55000000000000004">
      <c r="B4" s="738" t="s">
        <v>239</v>
      </c>
      <c r="C4" s="738"/>
      <c r="D4" s="738"/>
      <c r="E4" s="738"/>
      <c r="F4" s="738"/>
      <c r="G4" s="738"/>
      <c r="H4" s="738"/>
      <c r="I4" s="738"/>
      <c r="J4" s="738"/>
      <c r="K4" s="738"/>
      <c r="L4" s="738"/>
      <c r="M4" s="56"/>
    </row>
    <row r="5" spans="1:17" ht="14" x14ac:dyDescent="0.55000000000000004">
      <c r="B5" s="319" t="s">
        <v>73</v>
      </c>
      <c r="C5" s="318"/>
      <c r="D5" s="318"/>
      <c r="E5" s="320"/>
      <c r="F5" s="318"/>
      <c r="G5" s="318"/>
      <c r="H5" s="318"/>
      <c r="I5" s="318"/>
      <c r="J5" s="318"/>
      <c r="K5" s="321"/>
      <c r="L5" s="321"/>
      <c r="M5" s="56"/>
    </row>
    <row r="6" spans="1:17" ht="26" customHeight="1" x14ac:dyDescent="0.55000000000000004">
      <c r="A6" s="67"/>
      <c r="B6" s="406" t="s">
        <v>42</v>
      </c>
      <c r="C6" s="274">
        <f>入力シート!$E$8</f>
        <v>0</v>
      </c>
      <c r="D6" s="79"/>
      <c r="E6" s="79"/>
      <c r="F6" s="79"/>
      <c r="G6" s="79"/>
      <c r="H6" s="79"/>
      <c r="I6" s="79"/>
      <c r="J6" s="79"/>
      <c r="K6" s="79"/>
      <c r="L6" s="80"/>
      <c r="M6" s="56"/>
    </row>
    <row r="7" spans="1:17" ht="26" customHeight="1" x14ac:dyDescent="0.55000000000000004">
      <c r="A7" s="67"/>
      <c r="B7" s="323" t="s">
        <v>74</v>
      </c>
      <c r="C7" s="293">
        <f>入力シート!$E$26</f>
        <v>0</v>
      </c>
      <c r="D7" s="79"/>
      <c r="E7" s="79"/>
      <c r="F7" s="79"/>
      <c r="G7" s="79"/>
      <c r="H7" s="79"/>
      <c r="I7" s="79"/>
      <c r="J7" s="79"/>
      <c r="K7" s="79"/>
      <c r="L7" s="80"/>
      <c r="M7" s="56"/>
    </row>
    <row r="8" spans="1:17" ht="26" customHeight="1" x14ac:dyDescent="0.55000000000000004">
      <c r="A8" s="67"/>
      <c r="B8" s="323" t="s">
        <v>75</v>
      </c>
      <c r="C8" s="293">
        <f>入力シート!$E$29</f>
        <v>0</v>
      </c>
      <c r="D8" s="79"/>
      <c r="E8" s="79"/>
      <c r="F8" s="79"/>
      <c r="G8" s="79"/>
      <c r="H8" s="318"/>
      <c r="I8" s="195"/>
      <c r="J8" s="210" t="s">
        <v>565</v>
      </c>
      <c r="K8" s="340"/>
      <c r="L8" s="228" t="s">
        <v>593</v>
      </c>
      <c r="P8" s="240" t="s">
        <v>372</v>
      </c>
    </row>
    <row r="9" spans="1:17" ht="26" customHeight="1" x14ac:dyDescent="0.55000000000000004">
      <c r="A9" s="67"/>
      <c r="B9" s="744" t="s">
        <v>389</v>
      </c>
      <c r="C9" s="81" t="s">
        <v>76</v>
      </c>
      <c r="D9" s="79"/>
      <c r="E9" s="79"/>
      <c r="F9" s="727"/>
      <c r="G9" s="727"/>
      <c r="H9" s="727"/>
      <c r="I9" s="727"/>
      <c r="J9" s="727"/>
      <c r="K9" s="1009" t="s">
        <v>164</v>
      </c>
      <c r="L9" s="1011"/>
      <c r="M9" s="56"/>
      <c r="P9" s="240" t="s">
        <v>373</v>
      </c>
    </row>
    <row r="10" spans="1:17" ht="26" customHeight="1" x14ac:dyDescent="0.55000000000000004">
      <c r="B10" s="745"/>
      <c r="C10" s="81" t="s">
        <v>77</v>
      </c>
      <c r="D10" s="79"/>
      <c r="E10" s="407"/>
      <c r="F10" s="1013"/>
      <c r="G10" s="1013"/>
      <c r="H10" s="1013"/>
      <c r="I10" s="1013"/>
      <c r="J10" s="1013"/>
      <c r="K10" s="1010"/>
      <c r="L10" s="1012"/>
      <c r="M10" s="285"/>
      <c r="P10" s="240" t="s">
        <v>374</v>
      </c>
      <c r="Q10" s="240"/>
    </row>
    <row r="11" spans="1:17" ht="26" customHeight="1" x14ac:dyDescent="0.2">
      <c r="B11" s="324" t="s">
        <v>622</v>
      </c>
      <c r="C11" s="341"/>
      <c r="D11" s="79" t="s">
        <v>154</v>
      </c>
      <c r="E11" s="330"/>
      <c r="F11" s="330"/>
      <c r="G11" s="81"/>
      <c r="H11" s="330"/>
      <c r="I11" s="411" t="s">
        <v>78</v>
      </c>
      <c r="J11" s="342"/>
      <c r="K11" s="332" t="s">
        <v>79</v>
      </c>
      <c r="L11" s="82"/>
      <c r="M11" s="285"/>
      <c r="P11" s="240" t="s">
        <v>375</v>
      </c>
    </row>
    <row r="12" spans="1:17" ht="26" customHeight="1" x14ac:dyDescent="0.2">
      <c r="B12" s="408" t="s">
        <v>273</v>
      </c>
      <c r="C12" s="341"/>
      <c r="D12" s="410" t="s">
        <v>155</v>
      </c>
      <c r="E12" s="409"/>
      <c r="F12" s="409"/>
      <c r="G12" s="84"/>
      <c r="H12" s="409"/>
      <c r="I12" s="411" t="s">
        <v>78</v>
      </c>
      <c r="J12" s="343"/>
      <c r="K12" s="332" t="s">
        <v>79</v>
      </c>
      <c r="L12" s="85"/>
      <c r="M12" s="285"/>
      <c r="P12" s="240" t="s">
        <v>376</v>
      </c>
    </row>
    <row r="13" spans="1:17" ht="20" customHeight="1" x14ac:dyDescent="0.2">
      <c r="B13" s="326" t="s">
        <v>80</v>
      </c>
      <c r="C13" s="81"/>
      <c r="D13" s="327"/>
      <c r="E13" s="412" t="s">
        <v>569</v>
      </c>
      <c r="F13" s="318"/>
      <c r="G13" s="318"/>
      <c r="H13" s="330"/>
      <c r="I13" s="331"/>
      <c r="J13" s="79"/>
      <c r="K13" s="332"/>
      <c r="L13" s="86"/>
      <c r="M13" s="285"/>
      <c r="P13" s="240" t="s">
        <v>377</v>
      </c>
    </row>
    <row r="14" spans="1:17" ht="42.75" customHeight="1" x14ac:dyDescent="0.55000000000000004">
      <c r="B14" s="284" t="s">
        <v>631</v>
      </c>
      <c r="C14" s="413" t="s">
        <v>629</v>
      </c>
      <c r="D14" s="750" t="s">
        <v>632</v>
      </c>
      <c r="E14" s="751"/>
      <c r="F14" s="748" t="s">
        <v>630</v>
      </c>
      <c r="G14" s="749"/>
      <c r="H14" s="748" t="s">
        <v>633</v>
      </c>
      <c r="I14" s="749"/>
      <c r="J14" s="748" t="s">
        <v>634</v>
      </c>
      <c r="K14" s="1008"/>
      <c r="L14" s="94" t="s">
        <v>263</v>
      </c>
      <c r="P14" s="240" t="s">
        <v>378</v>
      </c>
    </row>
    <row r="15" spans="1:17" ht="23.4" customHeight="1" x14ac:dyDescent="0.55000000000000004">
      <c r="B15" s="416"/>
      <c r="C15" s="417"/>
      <c r="D15" s="418"/>
      <c r="E15" s="637" t="s">
        <v>81</v>
      </c>
      <c r="F15" s="347"/>
      <c r="G15" s="638" t="s">
        <v>81</v>
      </c>
      <c r="H15" s="344"/>
      <c r="I15" s="345"/>
      <c r="J15" s="419"/>
      <c r="K15" s="639" t="s">
        <v>163</v>
      </c>
      <c r="L15" s="420"/>
      <c r="P15" s="240" t="s">
        <v>379</v>
      </c>
    </row>
    <row r="16" spans="1:17" ht="23.4" customHeight="1" x14ac:dyDescent="0.55000000000000004">
      <c r="B16" s="421"/>
      <c r="C16" s="420"/>
      <c r="D16" s="418"/>
      <c r="E16" s="422"/>
      <c r="F16" s="347"/>
      <c r="G16" s="423"/>
      <c r="H16" s="347"/>
      <c r="I16" s="346"/>
      <c r="J16" s="419"/>
      <c r="K16" s="346"/>
      <c r="L16" s="420"/>
      <c r="P16" s="240" t="s">
        <v>380</v>
      </c>
    </row>
    <row r="17" spans="2:17" ht="23.4" customHeight="1" x14ac:dyDescent="0.55000000000000004">
      <c r="B17" s="421"/>
      <c r="C17" s="420"/>
      <c r="D17" s="418"/>
      <c r="E17" s="422"/>
      <c r="F17" s="347"/>
      <c r="G17" s="423"/>
      <c r="H17" s="347"/>
      <c r="I17" s="346"/>
      <c r="J17" s="419"/>
      <c r="K17" s="346"/>
      <c r="L17" s="420"/>
      <c r="P17" s="240" t="s">
        <v>381</v>
      </c>
    </row>
    <row r="18" spans="2:17" ht="23.4" customHeight="1" x14ac:dyDescent="0.55000000000000004">
      <c r="B18" s="421"/>
      <c r="C18" s="420"/>
      <c r="D18" s="418"/>
      <c r="E18" s="422"/>
      <c r="F18" s="347"/>
      <c r="G18" s="423"/>
      <c r="H18" s="347"/>
      <c r="I18" s="346"/>
      <c r="J18" s="419"/>
      <c r="K18" s="346"/>
      <c r="L18" s="420"/>
      <c r="P18" s="240" t="s">
        <v>380</v>
      </c>
    </row>
    <row r="19" spans="2:17" ht="23.4" customHeight="1" x14ac:dyDescent="0.55000000000000004">
      <c r="B19" s="424"/>
      <c r="C19" s="425"/>
      <c r="D19" s="426"/>
      <c r="E19" s="427"/>
      <c r="F19" s="428"/>
      <c r="G19" s="429"/>
      <c r="H19" s="428"/>
      <c r="I19" s="429"/>
      <c r="J19" s="430"/>
      <c r="K19" s="429"/>
      <c r="L19" s="425"/>
      <c r="P19" s="55" t="s">
        <v>548</v>
      </c>
    </row>
    <row r="20" spans="2:17" ht="23.4" customHeight="1" x14ac:dyDescent="0.55000000000000004">
      <c r="B20" s="739" t="s">
        <v>641</v>
      </c>
      <c r="C20" s="739"/>
      <c r="D20" s="739"/>
      <c r="E20" s="739"/>
      <c r="F20" s="739"/>
      <c r="G20" s="739"/>
      <c r="H20" s="739"/>
      <c r="I20" s="739"/>
      <c r="J20" s="739"/>
      <c r="K20" s="739"/>
      <c r="L20" s="739"/>
      <c r="P20" s="240" t="s">
        <v>380</v>
      </c>
    </row>
    <row r="21" spans="2:17" ht="20.399999999999999" customHeight="1" x14ac:dyDescent="0.2">
      <c r="B21" s="414" t="s">
        <v>715</v>
      </c>
      <c r="C21" s="88"/>
      <c r="D21" s="88"/>
      <c r="E21" s="88"/>
      <c r="F21" s="88"/>
      <c r="G21" s="88"/>
      <c r="H21" s="88"/>
      <c r="I21" s="88"/>
      <c r="J21" s="88"/>
      <c r="K21" s="88"/>
      <c r="L21" s="88"/>
      <c r="P21" s="240" t="s">
        <v>383</v>
      </c>
    </row>
    <row r="22" spans="2:17" ht="16.25" customHeight="1" x14ac:dyDescent="0.55000000000000004">
      <c r="B22" s="731" t="s">
        <v>83</v>
      </c>
      <c r="C22" s="732"/>
      <c r="D22" s="732"/>
      <c r="E22" s="732"/>
      <c r="F22" s="732"/>
      <c r="G22" s="732"/>
      <c r="H22" s="733"/>
      <c r="I22" s="734" t="s">
        <v>84</v>
      </c>
      <c r="J22" s="734"/>
      <c r="K22" s="734"/>
      <c r="L22" s="734"/>
      <c r="P22" s="240" t="s">
        <v>384</v>
      </c>
    </row>
    <row r="23" spans="2:17" ht="26.4" customHeight="1" x14ac:dyDescent="0.55000000000000004">
      <c r="B23" s="723" t="s">
        <v>355</v>
      </c>
      <c r="C23" s="724"/>
      <c r="D23" s="724"/>
      <c r="E23" s="724"/>
      <c r="F23" s="724"/>
      <c r="G23" s="724"/>
      <c r="H23" s="725"/>
      <c r="I23" s="737"/>
      <c r="J23" s="737"/>
      <c r="K23" s="737"/>
      <c r="L23" s="737"/>
      <c r="P23" s="240" t="s">
        <v>385</v>
      </c>
      <c r="Q23" s="65"/>
    </row>
    <row r="24" spans="2:17" ht="26.4" customHeight="1" x14ac:dyDescent="0.55000000000000004">
      <c r="B24" s="333" t="s">
        <v>271</v>
      </c>
      <c r="C24" s="334"/>
      <c r="D24" s="334"/>
      <c r="E24" s="334"/>
      <c r="F24" s="334"/>
      <c r="G24" s="334"/>
      <c r="H24" s="334"/>
      <c r="I24" s="726"/>
      <c r="J24" s="727"/>
      <c r="K24" s="727"/>
      <c r="L24" s="728"/>
      <c r="P24" s="240" t="s">
        <v>386</v>
      </c>
      <c r="Q24" s="240"/>
    </row>
    <row r="25" spans="2:17" ht="26.4" customHeight="1" x14ac:dyDescent="0.55000000000000004">
      <c r="B25" s="333" t="s">
        <v>272</v>
      </c>
      <c r="C25" s="335"/>
      <c r="D25" s="336"/>
      <c r="E25" s="336"/>
      <c r="F25" s="337"/>
      <c r="G25" s="336"/>
      <c r="H25" s="338"/>
      <c r="I25" s="737"/>
      <c r="J25" s="737"/>
      <c r="K25" s="737"/>
      <c r="L25" s="737"/>
      <c r="P25" s="240" t="s">
        <v>387</v>
      </c>
      <c r="Q25" s="240"/>
    </row>
    <row r="26" spans="2:17" ht="26.4" customHeight="1" x14ac:dyDescent="0.55000000000000004">
      <c r="B26" s="339" t="s">
        <v>85</v>
      </c>
      <c r="C26" s="79"/>
      <c r="D26" s="330"/>
      <c r="E26" s="330"/>
      <c r="F26" s="81"/>
      <c r="G26" s="330"/>
      <c r="H26" s="331"/>
      <c r="I26" s="737"/>
      <c r="J26" s="737"/>
      <c r="K26" s="737"/>
      <c r="L26" s="737"/>
      <c r="P26" s="240" t="s">
        <v>388</v>
      </c>
      <c r="Q26" s="240"/>
    </row>
    <row r="27" spans="2:17" ht="26.4" customHeight="1" x14ac:dyDescent="0.55000000000000004">
      <c r="B27" s="339" t="s">
        <v>86</v>
      </c>
      <c r="C27" s="79"/>
      <c r="D27" s="743"/>
      <c r="E27" s="743"/>
      <c r="F27" s="743"/>
      <c r="G27" s="743"/>
      <c r="H27" s="634" t="s">
        <v>661</v>
      </c>
      <c r="I27" s="737"/>
      <c r="J27" s="737"/>
      <c r="K27" s="737"/>
      <c r="L27" s="737"/>
      <c r="Q27" s="240"/>
    </row>
    <row r="28" spans="2:17" ht="36" customHeight="1" x14ac:dyDescent="0.55000000000000004">
      <c r="B28" s="735" t="s">
        <v>162</v>
      </c>
      <c r="C28" s="736"/>
      <c r="D28" s="736"/>
      <c r="E28" s="736"/>
      <c r="F28" s="736"/>
      <c r="G28" s="736"/>
      <c r="H28" s="736"/>
      <c r="I28" s="736"/>
      <c r="J28" s="736"/>
      <c r="K28" s="736"/>
      <c r="L28" s="736"/>
    </row>
    <row r="29" spans="2:17" ht="19.25" customHeight="1" x14ac:dyDescent="0.2">
      <c r="B29" s="415" t="s">
        <v>87</v>
      </c>
      <c r="C29" s="88"/>
      <c r="D29" s="88"/>
      <c r="E29" s="88"/>
      <c r="F29" s="88"/>
      <c r="G29" s="88"/>
      <c r="H29" s="88"/>
      <c r="I29" s="88"/>
      <c r="J29" s="88"/>
      <c r="K29" s="88"/>
      <c r="L29" s="88"/>
    </row>
    <row r="30" spans="2:17" ht="48" customHeight="1" x14ac:dyDescent="0.55000000000000004">
      <c r="B30" s="1005"/>
      <c r="C30" s="1006"/>
      <c r="D30" s="1006"/>
      <c r="E30" s="1006"/>
      <c r="F30" s="1006"/>
      <c r="G30" s="1006"/>
      <c r="H30" s="1006"/>
      <c r="I30" s="1006"/>
      <c r="J30" s="1006"/>
      <c r="K30" s="1006"/>
      <c r="L30" s="1007"/>
    </row>
    <row r="31" spans="2:17" ht="14.4" customHeight="1" x14ac:dyDescent="0.55000000000000004">
      <c r="B31" s="286"/>
      <c r="K31" s="56"/>
      <c r="L31" s="56"/>
    </row>
    <row r="32" spans="2:17" x14ac:dyDescent="0.55000000000000004">
      <c r="M32" s="56"/>
    </row>
  </sheetData>
  <sheetProtection algorithmName="SHA-512" hashValue="eKCS4GPxzgmFKutWeI59PEbXhBUhQ+NS93iWfxaLeD+Y7DBTFfsOezoKS0w2RfY3sVHW3uwovLhUZsSJLqeSZw==" saltValue="p58kehBQBSANFdt9sYA/nw==" spinCount="100000" sheet="1" objects="1" scenarios="1"/>
  <mergeCells count="23">
    <mergeCell ref="I3:L3"/>
    <mergeCell ref="B4:L4"/>
    <mergeCell ref="F14:G14"/>
    <mergeCell ref="H14:I14"/>
    <mergeCell ref="B20:L20"/>
    <mergeCell ref="D14:E14"/>
    <mergeCell ref="B22:H22"/>
    <mergeCell ref="I22:L22"/>
    <mergeCell ref="J14:K14"/>
    <mergeCell ref="B9:B10"/>
    <mergeCell ref="K9:K10"/>
    <mergeCell ref="L9:L10"/>
    <mergeCell ref="F10:J10"/>
    <mergeCell ref="F9:J9"/>
    <mergeCell ref="B23:H23"/>
    <mergeCell ref="I23:L23"/>
    <mergeCell ref="I24:L24"/>
    <mergeCell ref="I25:L25"/>
    <mergeCell ref="B30:L30"/>
    <mergeCell ref="B28:L28"/>
    <mergeCell ref="I26:L26"/>
    <mergeCell ref="I27:L27"/>
    <mergeCell ref="D27:G27"/>
  </mergeCells>
  <phoneticPr fontId="4"/>
  <conditionalFormatting sqref="B15:L19">
    <cfRule type="expression" dxfId="27" priority="4">
      <formula>$B$15&lt;&gt;""</formula>
    </cfRule>
  </conditionalFormatting>
  <conditionalFormatting sqref="C11:C12">
    <cfRule type="expression" dxfId="26" priority="6">
      <formula>OR($C$11&lt;&gt;"",$C$12&lt;&gt;"")</formula>
    </cfRule>
  </conditionalFormatting>
  <conditionalFormatting sqref="D27:G27">
    <cfRule type="expression" dxfId="25" priority="1">
      <formula>$D$27&lt;&gt;""</formula>
    </cfRule>
  </conditionalFormatting>
  <conditionalFormatting sqref="I3:L3">
    <cfRule type="expression" dxfId="24" priority="7">
      <formula>IF($R$3="年　　月　　日","",$R$3&lt;&gt;"")</formula>
    </cfRule>
  </conditionalFormatting>
  <conditionalFormatting sqref="J11:J12">
    <cfRule type="expression" dxfId="23" priority="5">
      <formula>OR($J$11&lt;&gt;"",$J$12&lt;&gt;"")</formula>
    </cfRule>
  </conditionalFormatting>
  <conditionalFormatting sqref="K8">
    <cfRule type="expression" dxfId="22" priority="3">
      <formula>K8&lt;&gt;""</formula>
    </cfRule>
  </conditionalFormatting>
  <conditionalFormatting sqref="N3">
    <cfRule type="expression" dxfId="21" priority="8">
      <formula>$R$3&lt;&gt;""</formula>
    </cfRule>
  </conditionalFormatting>
  <dataValidations count="4">
    <dataValidation type="list" allowBlank="1" showInputMessage="1" showErrorMessage="1" sqref="L9:L10" xr:uid="{00000000-0002-0000-1000-000000000000}">
      <formula1>"有,無"</formula1>
    </dataValidation>
    <dataValidation type="list" allowBlank="1" showInputMessage="1" showErrorMessage="1" sqref="C11:C12" xr:uid="{00000000-0002-0000-1000-000001000000}">
      <formula1>"〇"</formula1>
    </dataValidation>
    <dataValidation type="list" allowBlank="1" showInputMessage="1" showErrorMessage="1" sqref="B15:B19" xr:uid="{00000000-0002-0000-1000-000002000000}">
      <formula1>$P$8:$P$26</formula1>
    </dataValidation>
    <dataValidation type="list" allowBlank="1" showInputMessage="1" showErrorMessage="1" sqref="L15:L19" xr:uid="{00000000-0002-0000-1000-000003000000}">
      <formula1>"追加,変更,削除"</formula1>
    </dataValidation>
  </dataValidations>
  <pageMargins left="0.70866141732283472" right="0.70866141732283472" top="0.74803149606299213" bottom="0.74803149606299213" header="0.31496062992125984" footer="0.31496062992125984"/>
  <pageSetup paperSize="9" scale="99" fitToHeight="0" orientation="portrait" blackAndWhite="1" r:id="rId1"/>
  <headerFooter>
    <oddFooter>&amp;R（日本産業規格A列4番）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D9FFFF"/>
  </sheetPr>
  <dimension ref="A1:AX38"/>
  <sheetViews>
    <sheetView view="pageBreakPreview" topLeftCell="A14" zoomScaleNormal="100" zoomScaleSheetLayoutView="100" workbookViewId="0">
      <selection activeCell="AV27" sqref="AV27"/>
    </sheetView>
  </sheetViews>
  <sheetFormatPr defaultColWidth="3.58203125" defaultRowHeight="13" x14ac:dyDescent="0.55000000000000004"/>
  <cols>
    <col min="1" max="1" width="2" style="42" customWidth="1"/>
    <col min="2" max="2" width="3.58203125" style="42" customWidth="1"/>
    <col min="3"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364</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3.2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P9" s="291">
        <f>入力シート!$E$12</f>
        <v>0</v>
      </c>
      <c r="Q9" s="291"/>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87"/>
      <c r="X11" s="72"/>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15" customHeight="1" x14ac:dyDescent="0.55000000000000004">
      <c r="A15" s="44"/>
      <c r="B15" s="288"/>
      <c r="C15" s="288"/>
      <c r="D15" s="288"/>
      <c r="E15" s="288"/>
      <c r="F15" s="288"/>
      <c r="G15" s="288"/>
      <c r="H15" s="288"/>
      <c r="I15" s="288"/>
      <c r="J15" s="288"/>
      <c r="K15" s="288"/>
      <c r="L15" s="287"/>
      <c r="M15" s="287"/>
      <c r="N15" s="287"/>
      <c r="O15" s="287"/>
      <c r="P15" s="287"/>
      <c r="Q15" s="287"/>
      <c r="R15" s="287"/>
      <c r="S15" s="287"/>
      <c r="T15" s="287"/>
      <c r="U15" s="292"/>
      <c r="V15" s="287"/>
      <c r="W15" s="287"/>
      <c r="X15" s="72"/>
    </row>
    <row r="16" spans="1:24" ht="25.5" x14ac:dyDescent="0.55000000000000004">
      <c r="A16" s="44"/>
      <c r="B16" s="715" t="s">
        <v>94</v>
      </c>
      <c r="C16" s="715"/>
      <c r="D16" s="715"/>
      <c r="E16" s="715"/>
      <c r="F16" s="715"/>
      <c r="G16" s="715"/>
      <c r="H16" s="715"/>
      <c r="I16" s="715"/>
      <c r="J16" s="715"/>
      <c r="K16" s="715"/>
      <c r="L16" s="715"/>
      <c r="M16" s="715"/>
      <c r="N16" s="715"/>
      <c r="O16" s="715"/>
      <c r="P16" s="715"/>
      <c r="Q16" s="715"/>
      <c r="R16" s="715"/>
      <c r="S16" s="715"/>
      <c r="T16" s="715"/>
      <c r="U16" s="715"/>
      <c r="V16" s="715"/>
      <c r="W16" s="715"/>
      <c r="X16" s="72"/>
    </row>
    <row r="17" spans="1:50" x14ac:dyDescent="0.550000000000000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550000000000000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55000000000000004">
      <c r="A19" s="44"/>
      <c r="B19" s="981" t="str">
        <f>IF(入力シート!$E$40="","",入力シート!$E$40)</f>
        <v/>
      </c>
      <c r="C19" s="981"/>
      <c r="D19" s="981"/>
      <c r="E19" s="981"/>
      <c r="F19" s="981"/>
      <c r="G19" s="292" t="s">
        <v>91</v>
      </c>
      <c r="H19" s="981" t="str">
        <f>IF(入力シート!$E$41="","",入力シート!$E$41)</f>
        <v/>
      </c>
      <c r="I19" s="981"/>
      <c r="J19" s="981"/>
      <c r="K19" s="981"/>
      <c r="L19" s="981"/>
      <c r="M19" s="981"/>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4.25" customHeight="1" x14ac:dyDescent="0.55000000000000004">
      <c r="A20" s="44"/>
      <c r="B20" s="717" t="s">
        <v>645</v>
      </c>
      <c r="C20" s="717"/>
      <c r="D20" s="717"/>
      <c r="E20" s="717"/>
      <c r="F20" s="717"/>
      <c r="G20" s="717"/>
      <c r="H20" s="717"/>
      <c r="I20" s="717"/>
      <c r="J20" s="717"/>
      <c r="K20" s="717"/>
      <c r="L20" s="717"/>
      <c r="M20" s="717"/>
      <c r="N20" s="717"/>
      <c r="O20" s="717"/>
      <c r="P20" s="717"/>
      <c r="Q20" s="717"/>
      <c r="R20" s="717"/>
      <c r="S20" s="717"/>
      <c r="T20" s="717"/>
      <c r="U20" s="717"/>
      <c r="V20" s="717"/>
      <c r="W20" s="717"/>
      <c r="X20" s="275"/>
    </row>
    <row r="21" spans="1:50" ht="21" customHeight="1" x14ac:dyDescent="0.55000000000000004">
      <c r="A21" s="44"/>
      <c r="B21" s="962" t="s">
        <v>119</v>
      </c>
      <c r="C21" s="962"/>
      <c r="D21" s="962"/>
      <c r="E21" s="962"/>
      <c r="F21" s="962"/>
      <c r="G21" s="962"/>
      <c r="H21" s="962"/>
      <c r="I21" s="962"/>
      <c r="J21" s="962"/>
      <c r="K21" s="962"/>
      <c r="L21" s="962"/>
      <c r="M21" s="962"/>
      <c r="N21" s="962"/>
      <c r="O21" s="962"/>
      <c r="P21" s="962"/>
      <c r="Q21" s="962"/>
      <c r="R21" s="962"/>
      <c r="S21" s="962"/>
      <c r="T21" s="962"/>
      <c r="U21" s="962"/>
      <c r="V21" s="962"/>
      <c r="W21" s="962"/>
      <c r="X21" s="72"/>
    </row>
    <row r="22" spans="1:50" ht="26.4" customHeight="1" x14ac:dyDescent="0.55000000000000004">
      <c r="A22" s="44"/>
      <c r="B22" s="969" t="s">
        <v>42</v>
      </c>
      <c r="C22" s="970"/>
      <c r="D22" s="970"/>
      <c r="E22" s="970"/>
      <c r="F22" s="970"/>
      <c r="G22" s="970"/>
      <c r="H22" s="970"/>
      <c r="I22" s="971"/>
      <c r="J22" s="1020">
        <f>入力シート!$E$8</f>
        <v>0</v>
      </c>
      <c r="K22" s="1021"/>
      <c r="L22" s="1021"/>
      <c r="M22" s="1021"/>
      <c r="N22" s="1021"/>
      <c r="O22" s="1021"/>
      <c r="P22" s="1021"/>
      <c r="Q22" s="1021"/>
      <c r="R22" s="1021"/>
      <c r="S22" s="1021"/>
      <c r="T22" s="1021"/>
      <c r="U22" s="1021"/>
      <c r="V22" s="1021"/>
      <c r="W22" s="1022"/>
      <c r="X22" s="91"/>
    </row>
    <row r="23" spans="1:50" ht="20" customHeight="1" x14ac:dyDescent="0.55000000000000004">
      <c r="A23" s="44"/>
      <c r="B23" s="961" t="s">
        <v>95</v>
      </c>
      <c r="C23" s="962"/>
      <c r="D23" s="962"/>
      <c r="E23" s="962"/>
      <c r="F23" s="962"/>
      <c r="G23" s="962"/>
      <c r="H23" s="962"/>
      <c r="I23" s="963"/>
      <c r="J23" s="438">
        <f>入力シート!$E$42</f>
        <v>0</v>
      </c>
      <c r="K23" s="434"/>
      <c r="L23" s="434"/>
      <c r="M23" s="434"/>
      <c r="N23" s="434"/>
      <c r="O23" s="434"/>
      <c r="P23" s="434"/>
      <c r="Q23" s="434"/>
      <c r="R23" s="434"/>
      <c r="S23" s="434"/>
      <c r="T23" s="434"/>
      <c r="U23" s="434"/>
      <c r="V23" s="434"/>
      <c r="W23" s="435"/>
      <c r="X23" s="91"/>
    </row>
    <row r="24" spans="1:50" ht="17.399999999999999" customHeight="1" x14ac:dyDescent="0.55000000000000004">
      <c r="A24" s="44"/>
      <c r="B24" s="969" t="s">
        <v>96</v>
      </c>
      <c r="C24" s="970"/>
      <c r="D24" s="970"/>
      <c r="E24" s="970"/>
      <c r="F24" s="970"/>
      <c r="G24" s="970"/>
      <c r="H24" s="970"/>
      <c r="I24" s="971"/>
      <c r="J24" s="969" t="s">
        <v>97</v>
      </c>
      <c r="K24" s="970"/>
      <c r="L24" s="970"/>
      <c r="M24" s="970"/>
      <c r="N24" s="970"/>
      <c r="O24" s="970"/>
      <c r="P24" s="971"/>
      <c r="Q24" s="969" t="s">
        <v>98</v>
      </c>
      <c r="R24" s="970"/>
      <c r="S24" s="970"/>
      <c r="T24" s="970"/>
      <c r="U24" s="970"/>
      <c r="V24" s="970"/>
      <c r="W24" s="971"/>
      <c r="X24" s="72"/>
    </row>
    <row r="25" spans="1:50" ht="17.399999999999999" customHeight="1" x14ac:dyDescent="0.55000000000000004">
      <c r="A25" s="44"/>
      <c r="B25" s="961" t="s">
        <v>99</v>
      </c>
      <c r="C25" s="962"/>
      <c r="D25" s="962"/>
      <c r="E25" s="962"/>
      <c r="F25" s="962"/>
      <c r="G25" s="962"/>
      <c r="H25" s="962"/>
      <c r="I25" s="963"/>
      <c r="J25" s="961" t="s">
        <v>100</v>
      </c>
      <c r="K25" s="962"/>
      <c r="L25" s="962"/>
      <c r="M25" s="962"/>
      <c r="N25" s="962"/>
      <c r="O25" s="962"/>
      <c r="P25" s="963"/>
      <c r="Q25" s="961" t="s">
        <v>100</v>
      </c>
      <c r="R25" s="962"/>
      <c r="S25" s="962"/>
      <c r="T25" s="962"/>
      <c r="U25" s="962"/>
      <c r="V25" s="962"/>
      <c r="W25" s="963"/>
      <c r="X25" s="72"/>
    </row>
    <row r="26" spans="1:50" ht="38" customHeight="1" x14ac:dyDescent="0.55000000000000004">
      <c r="A26" s="44"/>
      <c r="B26" s="1017" t="s">
        <v>252</v>
      </c>
      <c r="C26" s="1018"/>
      <c r="D26" s="1018"/>
      <c r="E26" s="1018"/>
      <c r="F26" s="1018"/>
      <c r="G26" s="1018"/>
      <c r="H26" s="1018"/>
      <c r="I26" s="1019"/>
      <c r="J26" s="1014"/>
      <c r="K26" s="1015"/>
      <c r="L26" s="1015"/>
      <c r="M26" s="1015"/>
      <c r="N26" s="1015"/>
      <c r="O26" s="1015"/>
      <c r="P26" s="1016"/>
      <c r="Q26" s="1014"/>
      <c r="R26" s="1015"/>
      <c r="S26" s="1015"/>
      <c r="T26" s="1015"/>
      <c r="U26" s="1015"/>
      <c r="V26" s="1015"/>
      <c r="W26" s="1016"/>
      <c r="X26" s="72"/>
    </row>
    <row r="27" spans="1:50" ht="38" customHeight="1" x14ac:dyDescent="0.55000000000000004">
      <c r="A27" s="44"/>
      <c r="B27" s="1017" t="s">
        <v>255</v>
      </c>
      <c r="C27" s="1018"/>
      <c r="D27" s="1018"/>
      <c r="E27" s="1018"/>
      <c r="F27" s="1018"/>
      <c r="G27" s="1018"/>
      <c r="H27" s="1018"/>
      <c r="I27" s="1019"/>
      <c r="J27" s="1014"/>
      <c r="K27" s="1015"/>
      <c r="L27" s="1015"/>
      <c r="M27" s="1015"/>
      <c r="N27" s="1015"/>
      <c r="O27" s="1015"/>
      <c r="P27" s="1016"/>
      <c r="Q27" s="1014"/>
      <c r="R27" s="1015"/>
      <c r="S27" s="1015"/>
      <c r="T27" s="1015"/>
      <c r="U27" s="1015"/>
      <c r="V27" s="1015"/>
      <c r="W27" s="1016"/>
      <c r="X27" s="72"/>
    </row>
    <row r="28" spans="1:50" ht="38" customHeight="1" x14ac:dyDescent="0.55000000000000004">
      <c r="A28" s="44"/>
      <c r="B28" s="295" t="s">
        <v>253</v>
      </c>
      <c r="C28" s="294"/>
      <c r="D28" s="294"/>
      <c r="E28" s="294"/>
      <c r="F28" s="294"/>
      <c r="G28" s="294"/>
      <c r="H28" s="294"/>
      <c r="I28" s="436"/>
      <c r="J28" s="1014"/>
      <c r="K28" s="1015"/>
      <c r="L28" s="1015"/>
      <c r="M28" s="1015"/>
      <c r="N28" s="1015"/>
      <c r="O28" s="1015"/>
      <c r="P28" s="1016"/>
      <c r="Q28" s="1014"/>
      <c r="R28" s="1015"/>
      <c r="S28" s="1015"/>
      <c r="T28" s="1015"/>
      <c r="U28" s="1015"/>
      <c r="V28" s="1015"/>
      <c r="W28" s="1016"/>
      <c r="X28" s="72"/>
    </row>
    <row r="29" spans="1:50" ht="38" customHeight="1" x14ac:dyDescent="0.55000000000000004">
      <c r="A29" s="44"/>
      <c r="B29" s="401" t="s">
        <v>254</v>
      </c>
      <c r="C29" s="306"/>
      <c r="D29" s="306"/>
      <c r="E29" s="306"/>
      <c r="F29" s="306"/>
      <c r="G29" s="306"/>
      <c r="H29" s="306"/>
      <c r="I29" s="309"/>
      <c r="J29" s="1014"/>
      <c r="K29" s="1015"/>
      <c r="L29" s="1015"/>
      <c r="M29" s="1015"/>
      <c r="N29" s="1015"/>
      <c r="O29" s="1015"/>
      <c r="P29" s="1016"/>
      <c r="Q29" s="1014"/>
      <c r="R29" s="1015"/>
      <c r="S29" s="1015"/>
      <c r="T29" s="1015"/>
      <c r="U29" s="1015"/>
      <c r="V29" s="1015"/>
      <c r="W29" s="1016"/>
      <c r="X29" s="72"/>
    </row>
    <row r="30" spans="1:50" ht="11" customHeight="1" x14ac:dyDescent="0.550000000000000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20.149999999999999" customHeight="1" x14ac:dyDescent="0.55000000000000004">
      <c r="A31" s="44"/>
      <c r="B31" s="295" t="s">
        <v>371</v>
      </c>
      <c r="C31" s="296"/>
      <c r="D31" s="296"/>
      <c r="E31" s="296"/>
      <c r="F31" s="296"/>
      <c r="G31" s="296"/>
      <c r="H31" s="296"/>
      <c r="I31" s="296"/>
      <c r="J31" s="297"/>
      <c r="K31" s="297"/>
      <c r="L31" s="298" t="s">
        <v>232</v>
      </c>
      <c r="M31" s="298"/>
      <c r="N31" s="298"/>
      <c r="O31" s="298"/>
      <c r="P31" s="298"/>
      <c r="Q31" s="298"/>
      <c r="R31" s="298"/>
      <c r="S31" s="298"/>
      <c r="T31" s="298"/>
      <c r="U31" s="298"/>
      <c r="V31" s="298"/>
      <c r="W31" s="399"/>
      <c r="X31" s="95"/>
    </row>
    <row r="32" spans="1:50" ht="20.149999999999999" customHeight="1" x14ac:dyDescent="0.550000000000000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95"/>
    </row>
    <row r="33" spans="1:24" ht="20.149999999999999" customHeight="1" x14ac:dyDescent="0.550000000000000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95"/>
    </row>
    <row r="34" spans="1:24" ht="20.149999999999999" customHeight="1" x14ac:dyDescent="0.550000000000000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95"/>
    </row>
    <row r="35" spans="1:24" ht="20.149999999999999" customHeight="1" x14ac:dyDescent="0.550000000000000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96"/>
    </row>
    <row r="36" spans="1:24" ht="20.149999999999999" customHeight="1" x14ac:dyDescent="0.550000000000000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96"/>
    </row>
    <row r="37" spans="1:24" ht="20.149999999999999" customHeight="1" x14ac:dyDescent="0.55000000000000004">
      <c r="A37" s="44"/>
      <c r="B37" s="401"/>
      <c r="C37" s="307"/>
      <c r="D37" s="308" t="s">
        <v>40</v>
      </c>
      <c r="E37" s="402">
        <f>入力シート!$E$25</f>
        <v>0</v>
      </c>
      <c r="F37" s="307"/>
      <c r="G37" s="307"/>
      <c r="H37" s="307"/>
      <c r="I37" s="307"/>
      <c r="J37" s="306"/>
      <c r="K37" s="306"/>
      <c r="L37" s="306"/>
      <c r="M37" s="306"/>
      <c r="N37" s="306"/>
      <c r="O37" s="306"/>
      <c r="P37" s="306"/>
      <c r="Q37" s="306"/>
      <c r="R37" s="306"/>
      <c r="S37" s="306"/>
      <c r="T37" s="306"/>
      <c r="U37" s="306"/>
      <c r="V37" s="306"/>
      <c r="W37" s="309"/>
      <c r="X37" s="96"/>
    </row>
    <row r="38" spans="1:24" ht="12" customHeight="1" x14ac:dyDescent="0.55000000000000004">
      <c r="A38" s="238"/>
      <c r="B38" s="237"/>
      <c r="C38" s="237"/>
      <c r="D38" s="237"/>
      <c r="E38" s="237"/>
      <c r="F38" s="237"/>
      <c r="G38" s="237"/>
      <c r="H38" s="237"/>
      <c r="I38" s="237"/>
      <c r="J38" s="237"/>
      <c r="K38" s="237"/>
      <c r="L38" s="237"/>
      <c r="M38" s="237"/>
      <c r="N38" s="237"/>
      <c r="O38" s="237"/>
      <c r="P38" s="237"/>
      <c r="Q38" s="237"/>
      <c r="R38" s="237"/>
      <c r="S38" s="237"/>
      <c r="T38" s="237"/>
      <c r="U38" s="237"/>
      <c r="V38" s="237"/>
      <c r="W38" s="237"/>
      <c r="X38" s="239"/>
    </row>
  </sheetData>
  <sheetProtection algorithmName="SHA-512" hashValue="XvNj+3iyFRaehJGluGQVtJOOB1qBzmm2oe61b9YdlH/k2UO0aD1zUF+pkNb3EBhYle3RCxLua6KVxz+P6ZPpMQ==" saltValue="WHGKAbjj+zBeMIV3Ymq/NA==" spinCount="100000" sheet="1" objects="1" scenarios="1"/>
  <protectedRanges>
    <protectedRange sqref="K22:K23" name="範囲1_2_2"/>
    <protectedRange sqref="L31:L37" name="範囲1_3"/>
    <protectedRange sqref="U9 U12" name="範囲1_1_1"/>
    <protectedRange sqref="S10:T11" name="範囲1_4"/>
  </protectedRanges>
  <mergeCells count="27">
    <mergeCell ref="N10:V10"/>
    <mergeCell ref="N11:V11"/>
    <mergeCell ref="R3:W3"/>
    <mergeCell ref="B20:W20"/>
    <mergeCell ref="B16:W16"/>
    <mergeCell ref="B19:F19"/>
    <mergeCell ref="H19:M19"/>
    <mergeCell ref="J25:P25"/>
    <mergeCell ref="Q25:W25"/>
    <mergeCell ref="B21:W21"/>
    <mergeCell ref="B25:I25"/>
    <mergeCell ref="J24:P24"/>
    <mergeCell ref="Q24:W24"/>
    <mergeCell ref="B22:I22"/>
    <mergeCell ref="B23:I23"/>
    <mergeCell ref="B24:I24"/>
    <mergeCell ref="J22:W22"/>
    <mergeCell ref="J28:P28"/>
    <mergeCell ref="Q28:W28"/>
    <mergeCell ref="J29:P29"/>
    <mergeCell ref="Q29:W29"/>
    <mergeCell ref="B26:I26"/>
    <mergeCell ref="B27:I27"/>
    <mergeCell ref="J26:P26"/>
    <mergeCell ref="Q26:W26"/>
    <mergeCell ref="J27:P27"/>
    <mergeCell ref="Q27:W27"/>
  </mergeCells>
  <phoneticPr fontId="4"/>
  <conditionalFormatting sqref="J26:W29">
    <cfRule type="expression" dxfId="20" priority="1">
      <formula>OR($J$26:$W$29&lt;&gt;"")</formula>
    </cfRule>
  </conditionalFormatting>
  <conditionalFormatting sqref="R3:W3">
    <cfRule type="expression" dxfId="19"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D9FFFF"/>
  </sheetPr>
  <dimension ref="A1:AX37"/>
  <sheetViews>
    <sheetView view="pageBreakPreview" topLeftCell="A15" zoomScaleNormal="100" zoomScaleSheetLayoutView="100" workbookViewId="0">
      <selection activeCell="AC13" sqref="AC13"/>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365</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87"/>
      <c r="X11" s="72"/>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5.25" customHeight="1" x14ac:dyDescent="0.55000000000000004">
      <c r="A15" s="44"/>
      <c r="B15" s="715" t="s">
        <v>101</v>
      </c>
      <c r="C15" s="715"/>
      <c r="D15" s="715"/>
      <c r="E15" s="715"/>
      <c r="F15" s="715"/>
      <c r="G15" s="715"/>
      <c r="H15" s="715"/>
      <c r="I15" s="715"/>
      <c r="J15" s="715"/>
      <c r="K15" s="715"/>
      <c r="L15" s="715"/>
      <c r="M15" s="715"/>
      <c r="N15" s="715"/>
      <c r="O15" s="715"/>
      <c r="P15" s="715"/>
      <c r="Q15" s="715"/>
      <c r="R15" s="715"/>
      <c r="S15" s="715"/>
      <c r="T15" s="715"/>
      <c r="U15" s="715"/>
      <c r="V15" s="715"/>
      <c r="W15" s="715"/>
      <c r="X15" s="72"/>
    </row>
    <row r="16" spans="1:24"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x14ac:dyDescent="0.550000000000000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ht="18.75" customHeight="1" x14ac:dyDescent="0.55000000000000004">
      <c r="A18" s="44"/>
      <c r="B18" s="981" t="str">
        <f>IF(入力シート!$E$40="","",入力シート!$E$40)</f>
        <v/>
      </c>
      <c r="C18" s="981"/>
      <c r="D18" s="981"/>
      <c r="E18" s="981"/>
      <c r="F18" s="981"/>
      <c r="G18" s="292" t="s">
        <v>91</v>
      </c>
      <c r="H18" s="981" t="str">
        <f>IF(入力シート!$E$41="","",入力シート!$E$41)</f>
        <v/>
      </c>
      <c r="I18" s="981"/>
      <c r="J18" s="981"/>
      <c r="K18" s="981"/>
      <c r="L18" s="981"/>
      <c r="M18" s="981"/>
      <c r="N18" s="287" t="s">
        <v>591</v>
      </c>
      <c r="O18" s="287"/>
      <c r="P18" s="287"/>
      <c r="Q18" s="287"/>
      <c r="R18" s="287"/>
      <c r="S18" s="287"/>
      <c r="T18" s="287"/>
      <c r="U18" s="287"/>
      <c r="V18" s="287"/>
      <c r="W18" s="287"/>
      <c r="X18" s="72"/>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row>
    <row r="19" spans="1:50" ht="41.4" customHeight="1" x14ac:dyDescent="0.55000000000000004">
      <c r="A19" s="44"/>
      <c r="B19" s="717" t="s">
        <v>646</v>
      </c>
      <c r="C19" s="717"/>
      <c r="D19" s="717"/>
      <c r="E19" s="717"/>
      <c r="F19" s="717"/>
      <c r="G19" s="717"/>
      <c r="H19" s="717"/>
      <c r="I19" s="717"/>
      <c r="J19" s="717"/>
      <c r="K19" s="717"/>
      <c r="L19" s="717"/>
      <c r="M19" s="717"/>
      <c r="N19" s="717"/>
      <c r="O19" s="717"/>
      <c r="P19" s="717"/>
      <c r="Q19" s="717"/>
      <c r="R19" s="717"/>
      <c r="S19" s="717"/>
      <c r="T19" s="717"/>
      <c r="U19" s="717"/>
      <c r="V19" s="717"/>
      <c r="W19" s="717"/>
      <c r="X19" s="275"/>
    </row>
    <row r="20" spans="1:50" ht="19.25" customHeight="1" x14ac:dyDescent="0.55000000000000004">
      <c r="A20" s="44"/>
      <c r="B20" s="962" t="s">
        <v>119</v>
      </c>
      <c r="C20" s="962"/>
      <c r="D20" s="962"/>
      <c r="E20" s="962"/>
      <c r="F20" s="962"/>
      <c r="G20" s="962"/>
      <c r="H20" s="962"/>
      <c r="I20" s="962"/>
      <c r="J20" s="962"/>
      <c r="K20" s="962"/>
      <c r="L20" s="962"/>
      <c r="M20" s="962"/>
      <c r="N20" s="962"/>
      <c r="O20" s="962"/>
      <c r="P20" s="962"/>
      <c r="Q20" s="962"/>
      <c r="R20" s="962"/>
      <c r="S20" s="962"/>
      <c r="T20" s="962"/>
      <c r="U20" s="962"/>
      <c r="V20" s="962"/>
      <c r="W20" s="962"/>
      <c r="X20" s="72"/>
    </row>
    <row r="21" spans="1:50" ht="26.4" customHeight="1" x14ac:dyDescent="0.55000000000000004">
      <c r="A21" s="44"/>
      <c r="B21" s="969" t="s">
        <v>42</v>
      </c>
      <c r="C21" s="970"/>
      <c r="D21" s="970"/>
      <c r="E21" s="970"/>
      <c r="F21" s="970"/>
      <c r="G21" s="970"/>
      <c r="H21" s="970"/>
      <c r="I21" s="971"/>
      <c r="J21" s="437">
        <f>入力シート!$E$8</f>
        <v>0</v>
      </c>
      <c r="K21" s="431"/>
      <c r="L21" s="431"/>
      <c r="M21" s="431"/>
      <c r="N21" s="431"/>
      <c r="O21" s="431"/>
      <c r="P21" s="431"/>
      <c r="Q21" s="431"/>
      <c r="R21" s="431"/>
      <c r="S21" s="431"/>
      <c r="T21" s="431"/>
      <c r="U21" s="431"/>
      <c r="V21" s="431"/>
      <c r="W21" s="432"/>
      <c r="X21" s="91"/>
    </row>
    <row r="22" spans="1:50" ht="18.649999999999999" customHeight="1" x14ac:dyDescent="0.55000000000000004">
      <c r="A22" s="44"/>
      <c r="B22" s="961" t="s">
        <v>95</v>
      </c>
      <c r="C22" s="962"/>
      <c r="D22" s="962"/>
      <c r="E22" s="962"/>
      <c r="F22" s="962"/>
      <c r="G22" s="962"/>
      <c r="H22" s="962"/>
      <c r="I22" s="963"/>
      <c r="J22" s="433">
        <f>入力シート!$E$42</f>
        <v>0</v>
      </c>
      <c r="K22" s="434"/>
      <c r="L22" s="434"/>
      <c r="M22" s="434"/>
      <c r="N22" s="434"/>
      <c r="O22" s="434"/>
      <c r="P22" s="434"/>
      <c r="Q22" s="434"/>
      <c r="R22" s="434"/>
      <c r="S22" s="434"/>
      <c r="T22" s="434"/>
      <c r="U22" s="434"/>
      <c r="V22" s="434"/>
      <c r="W22" s="435"/>
      <c r="X22" s="91"/>
    </row>
    <row r="23" spans="1:50" ht="39" customHeight="1" x14ac:dyDescent="0.55000000000000004">
      <c r="A23" s="44"/>
      <c r="B23" s="965" t="s">
        <v>102</v>
      </c>
      <c r="C23" s="966"/>
      <c r="D23" s="966"/>
      <c r="E23" s="966"/>
      <c r="F23" s="966"/>
      <c r="G23" s="966"/>
      <c r="H23" s="966"/>
      <c r="I23" s="967"/>
      <c r="J23" s="1026"/>
      <c r="K23" s="1027"/>
      <c r="L23" s="1027"/>
      <c r="M23" s="1027"/>
      <c r="N23" s="1027"/>
      <c r="O23" s="1027"/>
      <c r="P23" s="1027"/>
      <c r="Q23" s="1027"/>
      <c r="R23" s="1027"/>
      <c r="S23" s="1027"/>
      <c r="T23" s="1027"/>
      <c r="U23" s="1027"/>
      <c r="V23" s="1027"/>
      <c r="W23" s="1028"/>
      <c r="X23" s="72"/>
    </row>
    <row r="24" spans="1:50" ht="39" customHeight="1" x14ac:dyDescent="0.55000000000000004">
      <c r="A24" s="44"/>
      <c r="B24" s="965" t="s">
        <v>103</v>
      </c>
      <c r="C24" s="966"/>
      <c r="D24" s="966"/>
      <c r="E24" s="966"/>
      <c r="F24" s="966"/>
      <c r="G24" s="966"/>
      <c r="H24" s="966"/>
      <c r="I24" s="967"/>
      <c r="J24" s="1026"/>
      <c r="K24" s="1027"/>
      <c r="L24" s="1027"/>
      <c r="M24" s="1027"/>
      <c r="N24" s="1027"/>
      <c r="O24" s="1027"/>
      <c r="P24" s="1027"/>
      <c r="Q24" s="1027"/>
      <c r="R24" s="1027"/>
      <c r="S24" s="1027"/>
      <c r="T24" s="1027"/>
      <c r="U24" s="1027"/>
      <c r="V24" s="1027"/>
      <c r="W24" s="1028"/>
      <c r="X24" s="72"/>
    </row>
    <row r="25" spans="1:50" ht="39" customHeight="1" x14ac:dyDescent="0.55000000000000004">
      <c r="A25" s="44"/>
      <c r="B25" s="1037" t="s">
        <v>256</v>
      </c>
      <c r="C25" s="1038"/>
      <c r="D25" s="1038"/>
      <c r="E25" s="1038"/>
      <c r="F25" s="1038"/>
      <c r="G25" s="1038"/>
      <c r="H25" s="1038"/>
      <c r="I25" s="1039"/>
      <c r="J25" s="1026"/>
      <c r="K25" s="1027"/>
      <c r="L25" s="1027"/>
      <c r="M25" s="1027"/>
      <c r="N25" s="1027"/>
      <c r="O25" s="1027"/>
      <c r="P25" s="1027"/>
      <c r="Q25" s="1027"/>
      <c r="R25" s="1027"/>
      <c r="S25" s="1027"/>
      <c r="T25" s="1027"/>
      <c r="U25" s="1027"/>
      <c r="V25" s="1027"/>
      <c r="W25" s="1028"/>
      <c r="X25" s="72"/>
    </row>
    <row r="26" spans="1:50" ht="33" customHeight="1" x14ac:dyDescent="0.55000000000000004">
      <c r="A26" s="44"/>
      <c r="B26" s="1034" t="s">
        <v>240</v>
      </c>
      <c r="C26" s="1035"/>
      <c r="D26" s="1035"/>
      <c r="E26" s="1035"/>
      <c r="F26" s="1035"/>
      <c r="G26" s="1035"/>
      <c r="H26" s="1035"/>
      <c r="I26" s="1036"/>
      <c r="J26" s="1029"/>
      <c r="K26" s="1030"/>
      <c r="L26" s="1030"/>
      <c r="M26" s="1030"/>
      <c r="N26" s="1030"/>
      <c r="O26" s="1030"/>
      <c r="P26" s="1030"/>
      <c r="Q26" s="1030"/>
      <c r="R26" s="1030"/>
      <c r="S26" s="1030"/>
      <c r="T26" s="1030"/>
      <c r="U26" s="1030"/>
      <c r="V26" s="1030"/>
      <c r="W26" s="1031"/>
      <c r="X26" s="72"/>
    </row>
    <row r="27" spans="1:50" ht="33" customHeight="1" x14ac:dyDescent="0.55000000000000004">
      <c r="A27" s="44"/>
      <c r="B27" s="1034" t="s">
        <v>241</v>
      </c>
      <c r="C27" s="1035"/>
      <c r="D27" s="1035"/>
      <c r="E27" s="1035"/>
      <c r="F27" s="1035"/>
      <c r="G27" s="1035"/>
      <c r="H27" s="1035"/>
      <c r="I27" s="1036"/>
      <c r="J27" s="1029"/>
      <c r="K27" s="1030"/>
      <c r="L27" s="1030"/>
      <c r="M27" s="1030"/>
      <c r="N27" s="1030"/>
      <c r="O27" s="1030"/>
      <c r="P27" s="1030"/>
      <c r="Q27" s="1030"/>
      <c r="R27" s="1030"/>
      <c r="S27" s="1030"/>
      <c r="T27" s="1030"/>
      <c r="U27" s="1030"/>
      <c r="V27" s="1030"/>
      <c r="W27" s="1031"/>
      <c r="X27" s="72"/>
    </row>
    <row r="28" spans="1:50" ht="10.25" customHeight="1" x14ac:dyDescent="0.55000000000000004">
      <c r="A28" s="44"/>
      <c r="B28" s="287"/>
      <c r="C28" s="287"/>
      <c r="D28" s="287"/>
      <c r="E28" s="287"/>
      <c r="F28" s="287"/>
      <c r="G28" s="287"/>
      <c r="H28" s="287"/>
      <c r="I28" s="287"/>
      <c r="J28" s="287"/>
      <c r="K28" s="287"/>
      <c r="L28" s="287"/>
      <c r="M28" s="287"/>
      <c r="N28" s="287"/>
      <c r="O28" s="287"/>
      <c r="P28" s="287"/>
      <c r="Q28" s="287"/>
      <c r="R28" s="287"/>
      <c r="S28" s="287"/>
      <c r="T28" s="287"/>
      <c r="U28" s="287"/>
      <c r="V28" s="287"/>
      <c r="W28" s="287"/>
      <c r="X28" s="72"/>
    </row>
    <row r="29" spans="1:50" ht="10.25" customHeight="1" x14ac:dyDescent="0.55000000000000004">
      <c r="A29" s="44"/>
      <c r="B29" s="287"/>
      <c r="C29" s="287"/>
      <c r="D29" s="287"/>
      <c r="E29" s="287"/>
      <c r="F29" s="287"/>
      <c r="G29" s="287"/>
      <c r="H29" s="287"/>
      <c r="I29" s="287"/>
      <c r="J29" s="287"/>
      <c r="K29" s="287"/>
      <c r="L29" s="287"/>
      <c r="M29" s="287"/>
      <c r="N29" s="287"/>
      <c r="O29" s="287"/>
      <c r="P29" s="287"/>
      <c r="Q29" s="287"/>
      <c r="R29" s="287"/>
      <c r="S29" s="287"/>
      <c r="T29" s="287"/>
      <c r="U29" s="287"/>
      <c r="V29" s="287"/>
      <c r="W29" s="287"/>
      <c r="X29" s="72"/>
    </row>
    <row r="30" spans="1:50" ht="18" customHeight="1" x14ac:dyDescent="0.55000000000000004">
      <c r="A30" s="44"/>
      <c r="B30" s="295" t="s">
        <v>371</v>
      </c>
      <c r="C30" s="296"/>
      <c r="D30" s="296"/>
      <c r="E30" s="296"/>
      <c r="F30" s="296"/>
      <c r="G30" s="296"/>
      <c r="H30" s="296"/>
      <c r="I30" s="296"/>
      <c r="J30" s="297"/>
      <c r="K30" s="297"/>
      <c r="L30" s="298" t="s">
        <v>232</v>
      </c>
      <c r="M30" s="298"/>
      <c r="N30" s="298"/>
      <c r="O30" s="298"/>
      <c r="P30" s="298"/>
      <c r="Q30" s="298"/>
      <c r="R30" s="298"/>
      <c r="S30" s="298"/>
      <c r="T30" s="298"/>
      <c r="U30" s="298"/>
      <c r="V30" s="298"/>
      <c r="W30" s="399"/>
      <c r="X30" s="95"/>
    </row>
    <row r="31" spans="1:50" ht="20.149999999999999" customHeight="1" x14ac:dyDescent="0.55000000000000004">
      <c r="A31" s="44"/>
      <c r="B31" s="299"/>
      <c r="C31" s="300"/>
      <c r="D31" s="301" t="s">
        <v>562</v>
      </c>
      <c r="E31" s="301" t="s">
        <v>45</v>
      </c>
      <c r="F31" s="1032">
        <f>入力シート!$E$18</f>
        <v>0</v>
      </c>
      <c r="G31" s="1032"/>
      <c r="H31" s="1032"/>
      <c r="I31" s="1032"/>
      <c r="J31" s="1032"/>
      <c r="K31" s="1032"/>
      <c r="L31" s="1032"/>
      <c r="M31" s="1032"/>
      <c r="N31" s="1032"/>
      <c r="O31" s="1032"/>
      <c r="P31" s="1032"/>
      <c r="Q31" s="1032"/>
      <c r="R31" s="1032"/>
      <c r="S31" s="1032"/>
      <c r="T31" s="1032"/>
      <c r="U31" s="1032"/>
      <c r="V31" s="1032"/>
      <c r="W31" s="1033"/>
      <c r="X31" s="95"/>
    </row>
    <row r="32" spans="1:50" ht="20.149999999999999" customHeight="1" x14ac:dyDescent="0.55000000000000004">
      <c r="A32" s="44"/>
      <c r="B32" s="299"/>
      <c r="C32" s="300"/>
      <c r="D32" s="301" t="s">
        <v>37</v>
      </c>
      <c r="E32" s="992">
        <f>入力シート!$E$19</f>
        <v>0</v>
      </c>
      <c r="F32" s="992"/>
      <c r="G32" s="992"/>
      <c r="H32" s="992"/>
      <c r="I32" s="992"/>
      <c r="J32" s="992"/>
      <c r="K32" s="992"/>
      <c r="L32" s="992"/>
      <c r="M32" s="992"/>
      <c r="N32" s="992"/>
      <c r="O32" s="992"/>
      <c r="P32" s="992"/>
      <c r="Q32" s="992"/>
      <c r="R32" s="992"/>
      <c r="S32" s="992"/>
      <c r="T32" s="992"/>
      <c r="U32" s="992"/>
      <c r="V32" s="992"/>
      <c r="W32" s="1025"/>
      <c r="X32" s="95"/>
    </row>
    <row r="33" spans="1:24" ht="20.149999999999999" customHeight="1" x14ac:dyDescent="0.55000000000000004">
      <c r="A33" s="44"/>
      <c r="B33" s="299"/>
      <c r="C33" s="300"/>
      <c r="D33" s="301" t="s">
        <v>563</v>
      </c>
      <c r="E33" s="992" t="str">
        <f>IF(入力シート!$E$20="","",入力シート!$E$20&amp;" / "&amp;入力シート!$E$22)</f>
        <v/>
      </c>
      <c r="F33" s="992"/>
      <c r="G33" s="992"/>
      <c r="H33" s="992"/>
      <c r="I33" s="992"/>
      <c r="J33" s="992"/>
      <c r="K33" s="992"/>
      <c r="L33" s="992"/>
      <c r="M33" s="992"/>
      <c r="N33" s="992"/>
      <c r="O33" s="992"/>
      <c r="P33" s="992"/>
      <c r="Q33" s="992"/>
      <c r="R33" s="992"/>
      <c r="S33" s="992"/>
      <c r="T33" s="992"/>
      <c r="U33" s="992"/>
      <c r="V33" s="992"/>
      <c r="W33" s="1025"/>
      <c r="X33" s="95"/>
    </row>
    <row r="34" spans="1:24" ht="20.149999999999999" customHeight="1" x14ac:dyDescent="0.55000000000000004">
      <c r="A34" s="44"/>
      <c r="B34" s="299"/>
      <c r="C34" s="300"/>
      <c r="D34" s="301" t="s">
        <v>38</v>
      </c>
      <c r="E34" s="992">
        <f>入力シート!$E$23</f>
        <v>0</v>
      </c>
      <c r="F34" s="992"/>
      <c r="G34" s="992"/>
      <c r="H34" s="992"/>
      <c r="I34" s="992"/>
      <c r="J34" s="992"/>
      <c r="K34" s="992"/>
      <c r="L34" s="992"/>
      <c r="M34" s="992"/>
      <c r="N34" s="992"/>
      <c r="O34" s="992"/>
      <c r="P34" s="992"/>
      <c r="Q34" s="992"/>
      <c r="R34" s="992"/>
      <c r="S34" s="992"/>
      <c r="T34" s="992"/>
      <c r="U34" s="992"/>
      <c r="V34" s="992"/>
      <c r="W34" s="1025"/>
      <c r="X34" s="96"/>
    </row>
    <row r="35" spans="1:24" ht="20.149999999999999" customHeight="1" x14ac:dyDescent="0.55000000000000004">
      <c r="A35" s="44"/>
      <c r="B35" s="299"/>
      <c r="C35" s="300"/>
      <c r="D35" s="301" t="s">
        <v>39</v>
      </c>
      <c r="E35" s="992">
        <f>入力シート!$E$24</f>
        <v>0</v>
      </c>
      <c r="F35" s="992"/>
      <c r="G35" s="992"/>
      <c r="H35" s="992"/>
      <c r="I35" s="992"/>
      <c r="J35" s="992"/>
      <c r="K35" s="992"/>
      <c r="L35" s="992"/>
      <c r="M35" s="992"/>
      <c r="N35" s="992"/>
      <c r="O35" s="992"/>
      <c r="P35" s="992"/>
      <c r="Q35" s="992"/>
      <c r="R35" s="992"/>
      <c r="S35" s="992"/>
      <c r="T35" s="992"/>
      <c r="U35" s="992"/>
      <c r="V35" s="992"/>
      <c r="W35" s="1025"/>
      <c r="X35" s="96"/>
    </row>
    <row r="36" spans="1:24" ht="20.149999999999999" customHeight="1" x14ac:dyDescent="0.55000000000000004">
      <c r="A36" s="44"/>
      <c r="B36" s="401"/>
      <c r="C36" s="307"/>
      <c r="D36" s="308" t="s">
        <v>40</v>
      </c>
      <c r="E36" s="1023">
        <f>入力シート!$E$25</f>
        <v>0</v>
      </c>
      <c r="F36" s="1023"/>
      <c r="G36" s="1023"/>
      <c r="H36" s="1023"/>
      <c r="I36" s="1023"/>
      <c r="J36" s="1023"/>
      <c r="K36" s="1023"/>
      <c r="L36" s="1023"/>
      <c r="M36" s="1023"/>
      <c r="N36" s="1023"/>
      <c r="O36" s="1023"/>
      <c r="P36" s="1023"/>
      <c r="Q36" s="1023"/>
      <c r="R36" s="1023"/>
      <c r="S36" s="1023"/>
      <c r="T36" s="1023"/>
      <c r="U36" s="1023"/>
      <c r="V36" s="1023"/>
      <c r="W36" s="1024"/>
      <c r="X36" s="96"/>
    </row>
    <row r="37" spans="1:24" ht="12" customHeight="1" x14ac:dyDescent="0.55000000000000004">
      <c r="A37" s="238"/>
      <c r="B37" s="237"/>
      <c r="C37" s="237"/>
      <c r="D37" s="237"/>
      <c r="E37" s="237"/>
      <c r="F37" s="237"/>
      <c r="G37" s="237"/>
      <c r="H37" s="237"/>
      <c r="I37" s="237"/>
      <c r="J37" s="237"/>
      <c r="K37" s="237"/>
      <c r="L37" s="237"/>
      <c r="M37" s="237"/>
      <c r="N37" s="237"/>
      <c r="O37" s="237"/>
      <c r="P37" s="237"/>
      <c r="Q37" s="237"/>
      <c r="R37" s="237"/>
      <c r="S37" s="237"/>
      <c r="T37" s="237"/>
      <c r="U37" s="237"/>
      <c r="V37" s="237"/>
      <c r="W37" s="237"/>
      <c r="X37" s="239"/>
    </row>
  </sheetData>
  <sheetProtection algorithmName="SHA-512" hashValue="fqq/+08tA5yZNxp3KLlzdCxd3ich3i+wuTsF6w8yB/zU+dYlXRv8TQIuDUhLSBHx5vOfdunGo37MUpfCyt/b4A==" saltValue="F3r8p7NZWbRX27tFlpNEOg==" spinCount="100000" sheet="1" objects="1" scenarios="1"/>
  <protectedRanges>
    <protectedRange sqref="K21:K22" name="範囲1_2_2"/>
    <protectedRange sqref="L30:L36" name="範囲1_3"/>
    <protectedRange sqref="U9 U12" name="範囲1_1_1"/>
    <protectedRange sqref="S10:T11" name="範囲1_4"/>
  </protectedRanges>
  <mergeCells count="26">
    <mergeCell ref="N10:V10"/>
    <mergeCell ref="N11:V11"/>
    <mergeCell ref="R3:W3"/>
    <mergeCell ref="B26:I26"/>
    <mergeCell ref="B27:I27"/>
    <mergeCell ref="B25:I25"/>
    <mergeCell ref="B20:W20"/>
    <mergeCell ref="B15:W15"/>
    <mergeCell ref="B19:W19"/>
    <mergeCell ref="B21:I21"/>
    <mergeCell ref="B22:I22"/>
    <mergeCell ref="B23:I23"/>
    <mergeCell ref="B24:I24"/>
    <mergeCell ref="B18:F18"/>
    <mergeCell ref="H18:M18"/>
    <mergeCell ref="E36:W36"/>
    <mergeCell ref="E35:W35"/>
    <mergeCell ref="E33:W33"/>
    <mergeCell ref="E32:W32"/>
    <mergeCell ref="J23:W23"/>
    <mergeCell ref="J24:W24"/>
    <mergeCell ref="J25:W25"/>
    <mergeCell ref="J26:W26"/>
    <mergeCell ref="E34:W34"/>
    <mergeCell ref="F31:W31"/>
    <mergeCell ref="J27:W27"/>
  </mergeCells>
  <phoneticPr fontId="4"/>
  <conditionalFormatting sqref="R3:W3">
    <cfRule type="expression" dxfId="18"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 x14ac:dyDescent="0.55000000000000004"/>
  <cols>
    <col min="1" max="1" width="0.6640625" style="12" customWidth="1"/>
    <col min="2" max="3" width="2.58203125" style="12" customWidth="1"/>
    <col min="4" max="6" width="3.58203125" style="12" customWidth="1"/>
    <col min="7" max="9" width="4.08203125" style="12" customWidth="1"/>
    <col min="10" max="26" width="3.58203125" style="12" customWidth="1"/>
    <col min="27" max="29" width="3.6640625" style="12" customWidth="1"/>
    <col min="30" max="30" width="2.9140625" style="12" customWidth="1"/>
    <col min="31" max="32" width="7.9140625" style="12" customWidth="1"/>
    <col min="33" max="16384" width="9" style="12"/>
  </cols>
  <sheetData>
    <row r="2" spans="2:29" ht="50.25" customHeight="1" x14ac:dyDescent="0.55000000000000004">
      <c r="B2" s="667" t="s">
        <v>4</v>
      </c>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row>
    <row r="3" spans="2:29" ht="9" customHeight="1" x14ac:dyDescent="0.55000000000000004">
      <c r="B3" s="13"/>
      <c r="C3" s="14"/>
      <c r="D3" s="14"/>
      <c r="E3" s="14"/>
      <c r="F3" s="14"/>
      <c r="G3" s="14"/>
      <c r="H3" s="14"/>
      <c r="I3" s="14"/>
      <c r="J3" s="14"/>
      <c r="K3" s="14"/>
      <c r="L3" s="14"/>
    </row>
    <row r="4" spans="2:29" ht="24" hidden="1" customHeight="1" x14ac:dyDescent="0.55000000000000004">
      <c r="B4" s="15"/>
      <c r="D4" s="16"/>
      <c r="E4" s="16"/>
      <c r="F4" s="14"/>
      <c r="G4" s="14"/>
      <c r="H4" s="14"/>
      <c r="I4" s="14"/>
      <c r="J4" s="14"/>
      <c r="K4" s="14"/>
      <c r="L4" s="14"/>
    </row>
    <row r="5" spans="2:29" ht="21" hidden="1" customHeight="1" x14ac:dyDescent="0.55000000000000004">
      <c r="B5" s="17"/>
      <c r="C5" s="18"/>
      <c r="D5" s="18"/>
      <c r="E5" s="18"/>
      <c r="F5" s="18"/>
      <c r="G5" s="18"/>
      <c r="H5" s="18"/>
      <c r="I5" s="16"/>
      <c r="J5" s="18"/>
      <c r="K5" s="18"/>
      <c r="L5" s="19"/>
      <c r="M5" s="19"/>
      <c r="N5" s="19"/>
      <c r="O5" s="19"/>
      <c r="P5" s="19"/>
      <c r="Q5" s="19"/>
      <c r="R5" s="19"/>
      <c r="S5" s="19"/>
      <c r="T5" s="19"/>
      <c r="U5" s="19"/>
      <c r="V5" s="19"/>
      <c r="W5" s="19"/>
      <c r="X5" s="19"/>
      <c r="Y5" s="19"/>
      <c r="Z5" s="19"/>
      <c r="AA5" s="19"/>
      <c r="AB5" s="19"/>
      <c r="AC5" s="19"/>
    </row>
    <row r="6" spans="2:29" ht="21" hidden="1" customHeight="1" x14ac:dyDescent="0.55000000000000004">
      <c r="B6" s="17"/>
      <c r="C6" s="18"/>
      <c r="D6" s="18"/>
      <c r="E6" s="18"/>
      <c r="F6" s="18"/>
      <c r="G6" s="18"/>
      <c r="H6" s="18"/>
      <c r="I6" s="16"/>
      <c r="J6" s="18"/>
      <c r="K6" s="18"/>
      <c r="L6" s="19"/>
      <c r="M6" s="19"/>
      <c r="N6" s="19"/>
      <c r="O6" s="19"/>
      <c r="P6" s="19"/>
      <c r="Q6" s="19"/>
      <c r="R6" s="19"/>
      <c r="S6" s="19"/>
      <c r="T6" s="19"/>
      <c r="U6" s="19"/>
      <c r="V6" s="19"/>
      <c r="W6" s="19"/>
      <c r="X6" s="19"/>
      <c r="Y6" s="19"/>
      <c r="Z6" s="19"/>
      <c r="AA6" s="19"/>
      <c r="AB6" s="19"/>
      <c r="AC6" s="19"/>
    </row>
    <row r="7" spans="2:29" ht="21" hidden="1" customHeight="1" x14ac:dyDescent="0.55000000000000004">
      <c r="B7" s="17"/>
      <c r="C7" s="18"/>
      <c r="D7" s="18"/>
      <c r="E7" s="18"/>
      <c r="F7" s="18"/>
      <c r="G7" s="18"/>
      <c r="H7" s="18"/>
      <c r="I7" s="16"/>
      <c r="J7" s="18"/>
      <c r="K7" s="18"/>
      <c r="L7" s="19"/>
      <c r="M7" s="19"/>
      <c r="N7" s="19"/>
      <c r="O7" s="19"/>
      <c r="P7" s="19"/>
      <c r="Q7" s="19"/>
      <c r="R7" s="19"/>
      <c r="S7" s="19"/>
      <c r="T7" s="19"/>
      <c r="U7" s="19"/>
      <c r="V7" s="19"/>
      <c r="W7" s="19"/>
      <c r="X7" s="19"/>
      <c r="Y7" s="19"/>
      <c r="Z7" s="19"/>
      <c r="AA7" s="19"/>
      <c r="AB7" s="19"/>
      <c r="AC7" s="19"/>
    </row>
    <row r="8" spans="2:29" ht="21" hidden="1" customHeight="1" x14ac:dyDescent="0.55000000000000004">
      <c r="B8" s="17"/>
      <c r="C8" s="18"/>
      <c r="D8" s="18"/>
      <c r="E8" s="18"/>
      <c r="F8" s="18"/>
      <c r="G8" s="18"/>
      <c r="H8" s="18"/>
      <c r="I8" s="16"/>
      <c r="J8" s="18"/>
      <c r="K8" s="18"/>
      <c r="L8" s="19"/>
      <c r="M8" s="19"/>
      <c r="N8" s="19"/>
      <c r="O8" s="19"/>
      <c r="P8" s="19"/>
      <c r="Q8" s="19"/>
      <c r="R8" s="19"/>
      <c r="S8" s="19"/>
      <c r="T8" s="19"/>
      <c r="U8" s="19"/>
      <c r="V8" s="19"/>
      <c r="W8" s="19"/>
      <c r="X8" s="19"/>
      <c r="Y8" s="19"/>
      <c r="Z8" s="19"/>
      <c r="AA8" s="19"/>
      <c r="AB8" s="19"/>
      <c r="AC8" s="19"/>
    </row>
    <row r="9" spans="2:29" ht="21" hidden="1" customHeight="1" x14ac:dyDescent="0.55000000000000004">
      <c r="B9" s="17"/>
      <c r="C9" s="18"/>
      <c r="D9" s="18"/>
      <c r="E9" s="18"/>
      <c r="F9" s="18"/>
      <c r="G9" s="18"/>
      <c r="H9" s="18"/>
      <c r="I9" s="16"/>
      <c r="J9" s="18"/>
      <c r="K9" s="18"/>
      <c r="L9" s="19"/>
      <c r="M9" s="19"/>
      <c r="N9" s="19"/>
      <c r="O9" s="19"/>
      <c r="P9" s="19"/>
      <c r="Q9" s="19"/>
      <c r="R9" s="19"/>
      <c r="S9" s="19"/>
      <c r="T9" s="19"/>
      <c r="U9" s="19"/>
      <c r="V9" s="19"/>
      <c r="W9" s="19"/>
      <c r="X9" s="19"/>
      <c r="Y9" s="19"/>
      <c r="Z9" s="19"/>
      <c r="AA9" s="19"/>
      <c r="AB9" s="19"/>
      <c r="AC9" s="19"/>
    </row>
    <row r="10" spans="2:29" ht="21" hidden="1" customHeight="1" x14ac:dyDescent="0.55000000000000004">
      <c r="B10" s="17"/>
      <c r="C10" s="18"/>
      <c r="D10" s="18"/>
      <c r="E10" s="18"/>
      <c r="F10" s="18"/>
      <c r="G10" s="18"/>
      <c r="H10" s="18"/>
      <c r="I10" s="16"/>
      <c r="J10" s="18"/>
      <c r="K10" s="18"/>
      <c r="L10" s="19"/>
      <c r="M10" s="19"/>
      <c r="N10" s="19"/>
      <c r="O10" s="19"/>
      <c r="P10" s="19"/>
      <c r="Q10" s="19"/>
      <c r="R10" s="19"/>
      <c r="S10" s="19"/>
      <c r="T10" s="19"/>
      <c r="U10" s="19"/>
      <c r="V10" s="19"/>
      <c r="W10" s="19"/>
      <c r="X10" s="19"/>
      <c r="Y10" s="19"/>
      <c r="Z10" s="19"/>
      <c r="AA10" s="19"/>
      <c r="AB10" s="19"/>
      <c r="AC10" s="19"/>
    </row>
    <row r="11" spans="2:29" ht="21" hidden="1" customHeight="1" x14ac:dyDescent="0.55000000000000004">
      <c r="B11" s="17"/>
      <c r="C11" s="18"/>
      <c r="D11" s="18"/>
      <c r="E11" s="18"/>
      <c r="F11" s="18"/>
      <c r="G11" s="18"/>
      <c r="H11" s="18"/>
      <c r="I11" s="16"/>
      <c r="J11" s="18"/>
      <c r="K11" s="18"/>
      <c r="L11" s="19"/>
      <c r="M11" s="19"/>
      <c r="N11" s="19"/>
      <c r="O11" s="19"/>
      <c r="P11" s="19"/>
      <c r="Q11" s="19"/>
      <c r="R11" s="19"/>
      <c r="S11" s="19"/>
      <c r="T11" s="19"/>
      <c r="U11" s="19"/>
      <c r="V11" s="19"/>
      <c r="W11" s="19"/>
      <c r="X11" s="19"/>
      <c r="Y11" s="19"/>
      <c r="Z11" s="19"/>
      <c r="AA11" s="19"/>
      <c r="AB11" s="19"/>
      <c r="AC11" s="19"/>
    </row>
    <row r="12" spans="2:29" ht="21" hidden="1" customHeight="1" x14ac:dyDescent="0.55000000000000004">
      <c r="B12" s="17"/>
      <c r="C12" s="18"/>
      <c r="D12" s="18"/>
      <c r="E12" s="18"/>
      <c r="F12" s="18"/>
      <c r="G12" s="18"/>
      <c r="H12" s="18"/>
      <c r="I12" s="16"/>
      <c r="J12" s="18"/>
      <c r="K12" s="18"/>
      <c r="L12" s="19"/>
      <c r="M12" s="19"/>
      <c r="N12" s="19"/>
      <c r="O12" s="19"/>
      <c r="P12" s="19"/>
      <c r="Q12" s="19"/>
      <c r="R12" s="19"/>
      <c r="S12" s="19"/>
      <c r="T12" s="19"/>
      <c r="U12" s="19"/>
      <c r="V12" s="19"/>
      <c r="W12" s="19"/>
      <c r="X12" s="19"/>
      <c r="Y12" s="19"/>
      <c r="Z12" s="19"/>
      <c r="AA12" s="19"/>
      <c r="AB12" s="19"/>
      <c r="AC12" s="19"/>
    </row>
    <row r="13" spans="2:29" ht="21" hidden="1" customHeight="1" x14ac:dyDescent="0.55000000000000004">
      <c r="B13" s="17"/>
      <c r="D13" s="16"/>
      <c r="E13" s="16"/>
      <c r="F13" s="16"/>
      <c r="G13" s="16"/>
      <c r="H13" s="16"/>
      <c r="I13" s="16"/>
      <c r="L13" s="20"/>
      <c r="M13" s="20"/>
      <c r="N13" s="20"/>
      <c r="O13" s="21"/>
      <c r="P13" s="20"/>
      <c r="Q13" s="20"/>
      <c r="R13" s="20"/>
      <c r="S13" s="20"/>
      <c r="T13" s="20"/>
      <c r="U13" s="20"/>
      <c r="V13" s="20"/>
      <c r="W13" s="20"/>
      <c r="X13" s="20"/>
      <c r="Y13" s="20"/>
      <c r="Z13" s="20"/>
      <c r="AA13" s="20"/>
      <c r="AB13" s="20"/>
      <c r="AC13" s="20"/>
    </row>
    <row r="14" spans="2:29" ht="21" hidden="1" customHeight="1" x14ac:dyDescent="0.55000000000000004">
      <c r="B14" s="17"/>
      <c r="C14" s="18"/>
      <c r="D14" s="22"/>
      <c r="E14" s="18"/>
      <c r="F14" s="18"/>
      <c r="G14" s="18"/>
      <c r="H14" s="18"/>
      <c r="I14" s="16"/>
      <c r="J14" s="18"/>
      <c r="K14" s="18"/>
      <c r="L14" s="19"/>
      <c r="M14" s="19"/>
      <c r="N14" s="19"/>
      <c r="O14" s="19"/>
      <c r="P14" s="19"/>
      <c r="Q14" s="19"/>
      <c r="R14" s="19"/>
      <c r="S14" s="19"/>
      <c r="T14" s="19"/>
      <c r="U14" s="19"/>
      <c r="V14" s="19"/>
      <c r="W14" s="19"/>
      <c r="X14" s="19"/>
      <c r="Y14" s="19"/>
      <c r="Z14" s="19"/>
      <c r="AA14" s="19"/>
      <c r="AB14" s="19"/>
      <c r="AC14" s="19"/>
    </row>
    <row r="15" spans="2:29" ht="13.5" hidden="1" customHeight="1" x14ac:dyDescent="0.55000000000000004">
      <c r="B15" s="17"/>
      <c r="C15" s="16"/>
      <c r="D15" s="16"/>
      <c r="E15" s="16"/>
      <c r="F15" s="16"/>
      <c r="G15" s="16"/>
      <c r="H15" s="16"/>
      <c r="I15" s="16"/>
      <c r="K15" s="20"/>
      <c r="L15" s="20"/>
      <c r="M15" s="20"/>
      <c r="N15" s="21"/>
      <c r="O15" s="20"/>
      <c r="P15" s="20"/>
      <c r="Q15" s="20"/>
      <c r="R15" s="20"/>
      <c r="S15" s="20"/>
      <c r="T15" s="20"/>
      <c r="U15" s="20"/>
      <c r="V15" s="20"/>
      <c r="W15" s="20"/>
      <c r="X15" s="20"/>
      <c r="Y15" s="20"/>
      <c r="Z15" s="20"/>
      <c r="AA15" s="20"/>
      <c r="AB15" s="20"/>
    </row>
    <row r="16" spans="2:29" ht="13.5" hidden="1" customHeight="1" x14ac:dyDescent="0.55000000000000004">
      <c r="B16" s="17"/>
      <c r="C16" s="16"/>
      <c r="D16" s="16"/>
      <c r="E16" s="16"/>
      <c r="F16" s="16"/>
      <c r="G16" s="16"/>
      <c r="H16" s="16"/>
      <c r="I16" s="16"/>
      <c r="K16" s="20"/>
      <c r="L16" s="20"/>
      <c r="M16" s="20"/>
      <c r="N16" s="21"/>
      <c r="O16" s="20"/>
      <c r="P16" s="20"/>
      <c r="Q16" s="20"/>
      <c r="R16" s="20"/>
      <c r="S16" s="20"/>
      <c r="T16" s="20"/>
      <c r="U16" s="20"/>
      <c r="V16" s="20"/>
      <c r="W16" s="20"/>
      <c r="X16" s="20"/>
      <c r="Y16" s="20"/>
      <c r="Z16" s="20"/>
      <c r="AA16" s="20"/>
      <c r="AB16" s="20"/>
    </row>
    <row r="17" spans="2:28" ht="24" customHeight="1" x14ac:dyDescent="0.55000000000000004">
      <c r="B17" s="23" t="s">
        <v>5</v>
      </c>
      <c r="C17" s="17"/>
      <c r="D17" s="17"/>
      <c r="E17" s="17"/>
      <c r="F17" s="17"/>
      <c r="G17" s="17"/>
      <c r="H17" s="17"/>
      <c r="I17" s="17"/>
      <c r="J17" s="17"/>
      <c r="K17" s="17"/>
      <c r="L17" s="17"/>
      <c r="M17" s="20"/>
      <c r="N17" s="20"/>
      <c r="O17" s="20"/>
      <c r="P17" s="20"/>
      <c r="Q17" s="20"/>
      <c r="R17" s="20"/>
      <c r="S17" s="20"/>
      <c r="T17" s="20"/>
      <c r="U17" s="20"/>
      <c r="V17" s="20"/>
      <c r="W17" s="20"/>
      <c r="X17" s="20"/>
      <c r="Y17" s="20"/>
      <c r="Z17" s="20"/>
      <c r="AA17" s="20"/>
      <c r="AB17" s="20"/>
    </row>
    <row r="18" spans="2:28" ht="14" x14ac:dyDescent="0.55000000000000004">
      <c r="B18" s="24"/>
      <c r="C18" s="25"/>
      <c r="D18" s="17"/>
      <c r="E18" s="17"/>
      <c r="F18" s="17"/>
      <c r="G18" s="17"/>
      <c r="H18" s="17"/>
      <c r="I18" s="17"/>
      <c r="J18" s="17"/>
      <c r="K18" s="17"/>
      <c r="L18" s="17"/>
      <c r="M18" s="20"/>
      <c r="N18" s="20"/>
      <c r="O18" s="20"/>
      <c r="P18" s="20"/>
      <c r="Q18" s="20"/>
      <c r="R18" s="20"/>
      <c r="S18" s="20"/>
      <c r="T18" s="20"/>
      <c r="U18" s="20"/>
      <c r="V18" s="20"/>
      <c r="W18" s="20"/>
      <c r="X18" s="20"/>
      <c r="Y18" s="20"/>
      <c r="Z18" s="20"/>
      <c r="AA18" s="20"/>
      <c r="AB18" s="20"/>
    </row>
    <row r="19" spans="2:28" ht="14" x14ac:dyDescent="0.55000000000000004">
      <c r="B19" s="24"/>
      <c r="C19" s="25"/>
      <c r="D19" s="17"/>
      <c r="E19" s="17"/>
      <c r="F19" s="17"/>
      <c r="G19" s="17"/>
      <c r="H19" s="17"/>
      <c r="I19" s="17"/>
      <c r="J19" s="17"/>
      <c r="K19" s="17"/>
      <c r="L19" s="17"/>
      <c r="M19" s="20"/>
      <c r="N19" s="20"/>
      <c r="O19" s="20"/>
      <c r="P19" s="20"/>
      <c r="Q19" s="20"/>
      <c r="R19" s="20"/>
      <c r="S19" s="20"/>
      <c r="T19" s="20"/>
      <c r="U19" s="20"/>
      <c r="V19" s="20"/>
      <c r="W19" s="20"/>
      <c r="X19" s="20"/>
      <c r="Y19" s="20"/>
      <c r="Z19" s="20"/>
      <c r="AA19" s="20"/>
      <c r="AB19" s="20"/>
    </row>
    <row r="20" spans="2:28" ht="14" x14ac:dyDescent="0.55000000000000004">
      <c r="B20" s="24"/>
      <c r="C20" s="25"/>
      <c r="D20" s="17"/>
      <c r="E20" s="17"/>
      <c r="F20" s="17"/>
      <c r="G20" s="17"/>
      <c r="H20" s="17"/>
      <c r="I20" s="17"/>
      <c r="J20" s="17"/>
      <c r="K20" s="17"/>
      <c r="L20" s="17"/>
      <c r="M20" s="20"/>
      <c r="N20" s="20"/>
      <c r="O20" s="20"/>
      <c r="P20" s="20"/>
      <c r="Q20" s="20"/>
      <c r="R20" s="20"/>
      <c r="S20" s="20"/>
      <c r="T20" s="20"/>
      <c r="U20" s="20"/>
      <c r="V20" s="20"/>
      <c r="W20" s="20"/>
      <c r="X20" s="20"/>
      <c r="Y20" s="20"/>
      <c r="Z20" s="20"/>
      <c r="AA20" s="20"/>
      <c r="AB20" s="20"/>
    </row>
    <row r="21" spans="2:28" ht="14" x14ac:dyDescent="0.55000000000000004">
      <c r="B21" s="24"/>
      <c r="C21" s="25"/>
      <c r="D21" s="17"/>
      <c r="E21" s="17"/>
      <c r="F21" s="17"/>
      <c r="G21" s="17"/>
      <c r="H21" s="17"/>
      <c r="I21" s="17"/>
      <c r="J21" s="17"/>
      <c r="K21" s="17"/>
      <c r="L21" s="17"/>
      <c r="M21" s="20"/>
      <c r="N21" s="20"/>
      <c r="O21" s="20"/>
      <c r="P21" s="20"/>
      <c r="Q21" s="20"/>
      <c r="R21" s="20"/>
      <c r="S21" s="20"/>
      <c r="T21" s="20"/>
      <c r="U21" s="20"/>
      <c r="V21" s="20"/>
      <c r="W21" s="20"/>
      <c r="X21" s="20"/>
      <c r="Y21" s="20"/>
      <c r="Z21" s="20"/>
      <c r="AA21" s="20"/>
      <c r="AB21" s="20"/>
    </row>
    <row r="22" spans="2:28" ht="13.5" customHeight="1" x14ac:dyDescent="0.55000000000000004">
      <c r="B22" s="24"/>
      <c r="C22" s="25"/>
      <c r="D22" s="17"/>
      <c r="E22" s="17"/>
      <c r="F22" s="17"/>
      <c r="G22" s="17"/>
      <c r="H22" s="17"/>
      <c r="I22" s="17"/>
      <c r="J22" s="17"/>
      <c r="K22" s="17"/>
      <c r="L22" s="17"/>
      <c r="M22" s="20"/>
      <c r="N22" s="20"/>
      <c r="O22" s="20"/>
      <c r="P22" s="20"/>
      <c r="Q22" s="20"/>
      <c r="R22" s="20" t="s">
        <v>6</v>
      </c>
      <c r="S22" s="20"/>
      <c r="T22" s="20"/>
      <c r="U22" s="20"/>
      <c r="V22" s="20"/>
      <c r="W22" s="20"/>
      <c r="X22" s="20"/>
      <c r="Y22" s="20"/>
      <c r="Z22" s="20"/>
      <c r="AA22" s="20"/>
      <c r="AB22" s="20"/>
    </row>
    <row r="23" spans="2:28" ht="13.5" customHeight="1" x14ac:dyDescent="0.55000000000000004">
      <c r="B23" s="24"/>
      <c r="C23" s="25"/>
      <c r="D23" s="17"/>
      <c r="E23" s="17"/>
      <c r="F23" s="17"/>
      <c r="G23" s="17"/>
      <c r="H23" s="17"/>
      <c r="I23" s="17"/>
      <c r="J23" s="17"/>
      <c r="K23" s="17"/>
      <c r="L23" s="17"/>
      <c r="M23" s="20"/>
      <c r="N23" s="20"/>
      <c r="O23" s="20"/>
      <c r="P23" s="20"/>
      <c r="Q23" s="20"/>
      <c r="R23" s="20"/>
      <c r="S23" s="20"/>
      <c r="T23" s="20"/>
      <c r="U23" s="20"/>
      <c r="V23" s="20"/>
      <c r="W23" s="20"/>
      <c r="X23" s="20"/>
      <c r="Y23" s="20"/>
      <c r="Z23" s="20"/>
      <c r="AA23" s="20"/>
      <c r="AB23" s="20"/>
    </row>
    <row r="24" spans="2:28" ht="24" customHeight="1" x14ac:dyDescent="0.55000000000000004">
      <c r="B24" s="26" t="s">
        <v>7</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2:28" ht="21" customHeight="1" x14ac:dyDescent="0.55000000000000004">
      <c r="B25" s="20"/>
      <c r="C25" s="27" t="s">
        <v>8</v>
      </c>
    </row>
    <row r="26" spans="2:28" ht="21" customHeight="1" x14ac:dyDescent="0.55000000000000004">
      <c r="B26" s="20"/>
      <c r="D26" s="669" t="s">
        <v>9</v>
      </c>
      <c r="E26" s="669"/>
      <c r="F26" s="669"/>
      <c r="G26" s="669"/>
      <c r="H26" s="669"/>
      <c r="I26" s="669"/>
      <c r="J26" s="669"/>
      <c r="K26" s="669"/>
      <c r="L26" s="669"/>
      <c r="M26" s="669"/>
      <c r="N26" s="669"/>
      <c r="O26" s="669"/>
      <c r="P26" s="669"/>
      <c r="Q26" s="669"/>
      <c r="R26" s="669"/>
      <c r="S26" s="669"/>
      <c r="T26" s="669"/>
      <c r="U26" s="669"/>
      <c r="V26" s="669"/>
      <c r="W26" s="669"/>
      <c r="X26" s="669"/>
      <c r="Y26" s="669"/>
      <c r="Z26" s="669"/>
      <c r="AA26" s="669"/>
      <c r="AB26" s="28"/>
    </row>
    <row r="27" spans="2:28" ht="21" customHeight="1" x14ac:dyDescent="0.55000000000000004">
      <c r="B27" s="20"/>
      <c r="D27" s="669" t="s">
        <v>10</v>
      </c>
      <c r="E27" s="669"/>
      <c r="F27" s="669"/>
      <c r="G27" s="669"/>
      <c r="H27" s="669"/>
      <c r="I27" s="669"/>
      <c r="J27" s="669"/>
      <c r="K27" s="669"/>
      <c r="L27" s="669"/>
      <c r="M27" s="669"/>
      <c r="N27" s="669"/>
      <c r="O27" s="669"/>
      <c r="P27" s="669"/>
      <c r="Q27" s="669"/>
      <c r="R27" s="669"/>
      <c r="S27" s="669"/>
      <c r="T27" s="669"/>
      <c r="U27" s="669"/>
      <c r="V27" s="669"/>
      <c r="W27" s="669"/>
      <c r="X27" s="669"/>
      <c r="Y27" s="669"/>
      <c r="Z27" s="669"/>
      <c r="AA27" s="669"/>
      <c r="AB27" s="28"/>
    </row>
    <row r="28" spans="2:28" ht="5.25" customHeight="1" x14ac:dyDescent="0.55000000000000004">
      <c r="B28" s="20"/>
      <c r="C28" s="20"/>
      <c r="D28" s="20"/>
      <c r="E28" s="29"/>
      <c r="F28" s="19"/>
      <c r="G28" s="20"/>
      <c r="H28" s="20"/>
      <c r="I28" s="20"/>
      <c r="J28" s="20"/>
      <c r="K28" s="20"/>
      <c r="L28" s="20"/>
      <c r="M28" s="20"/>
      <c r="N28" s="20"/>
      <c r="O28" s="20"/>
      <c r="P28" s="20"/>
      <c r="Q28" s="20"/>
      <c r="R28" s="20"/>
      <c r="S28" s="20"/>
      <c r="T28" s="20"/>
      <c r="U28" s="20"/>
      <c r="V28" s="20"/>
      <c r="W28" s="20"/>
      <c r="X28" s="20"/>
      <c r="Y28" s="20"/>
      <c r="Z28" s="20"/>
      <c r="AA28" s="20"/>
      <c r="AB28" s="20"/>
    </row>
    <row r="29" spans="2:28" ht="21" customHeight="1" x14ac:dyDescent="0.55000000000000004">
      <c r="B29" s="20"/>
      <c r="C29" s="20"/>
      <c r="D29" s="20"/>
      <c r="E29" s="209"/>
      <c r="F29" s="19" t="s">
        <v>11</v>
      </c>
      <c r="G29" s="20"/>
      <c r="H29" s="20"/>
      <c r="I29" s="20"/>
      <c r="J29" s="20"/>
      <c r="K29" s="20"/>
      <c r="L29" s="20"/>
      <c r="M29" s="20"/>
      <c r="N29" s="20"/>
      <c r="O29" s="20"/>
      <c r="P29" s="20"/>
      <c r="Q29" s="20"/>
      <c r="R29" s="20"/>
      <c r="S29" s="20"/>
      <c r="T29" s="20"/>
      <c r="U29" s="20"/>
      <c r="V29" s="20"/>
      <c r="W29" s="20"/>
      <c r="X29" s="20"/>
      <c r="Y29" s="20"/>
      <c r="Z29" s="20"/>
      <c r="AA29" s="20"/>
      <c r="AB29" s="20"/>
    </row>
    <row r="30" spans="2:28" ht="5.25" customHeight="1" x14ac:dyDescent="0.55000000000000004">
      <c r="B30" s="20"/>
      <c r="C30" s="20"/>
      <c r="D30" s="20"/>
      <c r="E30" s="31"/>
      <c r="F30" s="19"/>
      <c r="G30" s="20"/>
      <c r="H30" s="20"/>
      <c r="I30" s="20"/>
      <c r="J30" s="20"/>
      <c r="K30" s="20"/>
      <c r="L30" s="20"/>
      <c r="M30" s="20"/>
      <c r="N30" s="20"/>
      <c r="O30" s="20"/>
      <c r="P30" s="20"/>
      <c r="Q30" s="20"/>
      <c r="R30" s="20"/>
      <c r="S30" s="20"/>
      <c r="T30" s="20"/>
      <c r="U30" s="20"/>
      <c r="V30" s="20"/>
      <c r="W30" s="20"/>
      <c r="X30" s="20"/>
      <c r="Y30" s="20"/>
      <c r="Z30" s="20"/>
      <c r="AA30" s="20"/>
      <c r="AB30" s="20"/>
    </row>
    <row r="31" spans="2:28" ht="21" customHeight="1" x14ac:dyDescent="0.55000000000000004">
      <c r="B31" s="20"/>
      <c r="C31" s="20"/>
      <c r="D31" s="20"/>
      <c r="E31" s="32"/>
      <c r="F31" s="33" t="s">
        <v>12</v>
      </c>
      <c r="G31" s="19"/>
      <c r="H31" s="19"/>
      <c r="I31" s="19"/>
      <c r="J31" s="19"/>
      <c r="K31" s="19"/>
      <c r="L31" s="19"/>
      <c r="M31" s="19"/>
      <c r="N31" s="19"/>
      <c r="O31" s="19"/>
      <c r="P31" s="19"/>
      <c r="Q31" s="19"/>
      <c r="R31" s="19"/>
      <c r="S31" s="19"/>
      <c r="T31" s="19"/>
      <c r="U31" s="19"/>
      <c r="V31" s="19"/>
      <c r="W31" s="19"/>
      <c r="X31" s="19"/>
      <c r="Y31" s="19"/>
      <c r="Z31" s="19"/>
      <c r="AA31" s="19"/>
      <c r="AB31" s="19"/>
    </row>
    <row r="32" spans="2:28" ht="5.25" customHeight="1" x14ac:dyDescent="0.55000000000000004">
      <c r="B32" s="20"/>
      <c r="C32" s="20"/>
      <c r="D32" s="20"/>
      <c r="E32" s="31"/>
      <c r="F32" s="19"/>
      <c r="G32" s="20"/>
      <c r="H32" s="20"/>
      <c r="I32" s="20"/>
      <c r="J32" s="20"/>
      <c r="K32" s="20"/>
      <c r="L32" s="20"/>
      <c r="M32" s="20"/>
      <c r="N32" s="20"/>
      <c r="O32" s="20"/>
      <c r="P32" s="20"/>
      <c r="Q32" s="20"/>
      <c r="R32" s="20"/>
      <c r="S32" s="20"/>
      <c r="T32" s="20"/>
      <c r="U32" s="20"/>
      <c r="V32" s="20"/>
      <c r="W32" s="20"/>
      <c r="X32" s="20"/>
      <c r="Y32" s="20"/>
      <c r="Z32" s="20"/>
      <c r="AA32" s="20"/>
      <c r="AB32" s="20"/>
    </row>
    <row r="33" spans="2:28" ht="21" customHeight="1" x14ac:dyDescent="0.55000000000000004">
      <c r="B33" s="20"/>
      <c r="C33" s="20"/>
      <c r="D33" s="20"/>
      <c r="E33" s="34"/>
      <c r="F33" s="19" t="s">
        <v>13</v>
      </c>
      <c r="G33" s="35"/>
      <c r="H33" s="35"/>
      <c r="I33" s="35"/>
      <c r="J33" s="35"/>
      <c r="K33" s="35"/>
      <c r="L33" s="35"/>
      <c r="M33" s="35"/>
      <c r="N33" s="35"/>
      <c r="O33" s="35"/>
      <c r="P33" s="35"/>
      <c r="Q33" s="35"/>
      <c r="R33" s="35"/>
      <c r="S33" s="35"/>
      <c r="T33" s="35"/>
      <c r="U33" s="35"/>
      <c r="V33" s="35"/>
      <c r="W33" s="35"/>
      <c r="X33" s="35"/>
      <c r="Y33" s="35"/>
      <c r="Z33" s="35"/>
      <c r="AA33" s="35"/>
      <c r="AB33" s="35"/>
    </row>
    <row r="34" spans="2:28" ht="5.25" customHeight="1" x14ac:dyDescent="0.55000000000000004">
      <c r="B34" s="20"/>
      <c r="C34" s="20"/>
      <c r="D34" s="20"/>
      <c r="E34" s="31"/>
      <c r="F34" s="19"/>
      <c r="G34" s="35"/>
      <c r="H34" s="35"/>
      <c r="I34" s="35"/>
      <c r="J34" s="35"/>
      <c r="K34" s="35"/>
      <c r="L34" s="35"/>
      <c r="M34" s="35"/>
      <c r="N34" s="35"/>
      <c r="O34" s="35"/>
      <c r="P34" s="35"/>
      <c r="Q34" s="35"/>
      <c r="R34" s="35"/>
      <c r="S34" s="35"/>
      <c r="T34" s="35"/>
      <c r="U34" s="35"/>
      <c r="V34" s="35"/>
      <c r="W34" s="35"/>
      <c r="X34" s="35"/>
      <c r="Y34" s="35"/>
      <c r="Z34" s="35"/>
      <c r="AA34" s="35"/>
      <c r="AB34" s="35"/>
    </row>
    <row r="35" spans="2:28" ht="21" customHeight="1" x14ac:dyDescent="0.55000000000000004">
      <c r="B35" s="20"/>
      <c r="C35" s="20"/>
      <c r="D35" s="20"/>
      <c r="E35" s="36"/>
      <c r="F35" s="20" t="s">
        <v>14</v>
      </c>
      <c r="G35" s="20"/>
      <c r="H35" s="20"/>
      <c r="I35" s="20"/>
      <c r="J35" s="20"/>
      <c r="K35" s="20"/>
      <c r="L35" s="20"/>
      <c r="M35" s="20"/>
      <c r="N35" s="20"/>
      <c r="O35" s="20"/>
      <c r="P35" s="20"/>
      <c r="Q35" s="20"/>
      <c r="R35" s="20"/>
      <c r="S35" s="20"/>
      <c r="T35" s="20"/>
      <c r="U35" s="20"/>
      <c r="V35" s="20"/>
      <c r="W35" s="20"/>
      <c r="X35" s="20"/>
      <c r="Y35" s="20"/>
      <c r="Z35" s="20"/>
      <c r="AA35" s="20"/>
      <c r="AB35" s="20"/>
    </row>
    <row r="36" spans="2:28" ht="15" customHeight="1" x14ac:dyDescent="0.55000000000000004">
      <c r="B36" s="20"/>
      <c r="C36" s="20"/>
      <c r="D36" s="37"/>
      <c r="E36" s="20"/>
      <c r="F36" s="20"/>
      <c r="G36" s="20"/>
      <c r="H36" s="20"/>
      <c r="I36" s="20"/>
      <c r="J36" s="20"/>
      <c r="K36" s="20"/>
      <c r="L36" s="20"/>
      <c r="M36" s="20"/>
      <c r="N36" s="20"/>
      <c r="O36" s="20"/>
      <c r="P36" s="20"/>
      <c r="Q36" s="20"/>
      <c r="R36" s="20"/>
      <c r="S36" s="20"/>
      <c r="T36" s="20"/>
      <c r="U36" s="20"/>
      <c r="V36" s="20"/>
      <c r="W36" s="20"/>
      <c r="X36" s="20"/>
      <c r="Y36" s="20"/>
      <c r="Z36" s="20"/>
      <c r="AA36" s="20"/>
      <c r="AB36" s="20"/>
    </row>
    <row r="37" spans="2:28" ht="13.5" customHeight="1" x14ac:dyDescent="0.55000000000000004">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2:28" ht="21" customHeight="1" x14ac:dyDescent="0.55000000000000004">
      <c r="B38" s="20"/>
      <c r="C38" s="26" t="s">
        <v>15</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2:28" ht="21" customHeight="1" x14ac:dyDescent="0.55000000000000004">
      <c r="B39" s="20"/>
      <c r="C39" s="20"/>
      <c r="D39" s="670" t="s">
        <v>16</v>
      </c>
      <c r="E39" s="670"/>
      <c r="F39" s="670"/>
      <c r="G39" s="670"/>
      <c r="H39" s="670"/>
      <c r="I39" s="670"/>
      <c r="J39" s="670"/>
      <c r="K39" s="670"/>
      <c r="L39" s="670"/>
      <c r="M39" s="670"/>
      <c r="N39" s="670"/>
      <c r="O39" s="670"/>
      <c r="P39" s="670"/>
      <c r="Q39" s="670"/>
      <c r="R39" s="670"/>
      <c r="S39" s="670"/>
      <c r="T39" s="670"/>
      <c r="U39" s="670"/>
      <c r="V39" s="670"/>
      <c r="W39" s="670"/>
      <c r="X39" s="670"/>
      <c r="Y39" s="670"/>
      <c r="Z39" s="670"/>
      <c r="AA39" s="670"/>
      <c r="AB39" s="38"/>
    </row>
    <row r="40" spans="2:28" ht="18" customHeight="1" x14ac:dyDescent="0.55000000000000004">
      <c r="B40" s="20"/>
      <c r="C40" s="20"/>
      <c r="D40" s="671" t="s">
        <v>17</v>
      </c>
      <c r="E40" s="671"/>
      <c r="F40" s="671"/>
      <c r="G40" s="671"/>
      <c r="H40" s="671"/>
      <c r="I40" s="671"/>
      <c r="J40" s="671"/>
      <c r="K40" s="671"/>
      <c r="L40" s="671"/>
      <c r="M40" s="671"/>
      <c r="N40" s="671"/>
      <c r="O40" s="671"/>
      <c r="P40" s="671"/>
      <c r="Q40" s="671"/>
      <c r="R40" s="671"/>
      <c r="S40" s="671"/>
      <c r="T40" s="671"/>
      <c r="U40" s="671"/>
      <c r="V40" s="671"/>
      <c r="W40" s="671"/>
      <c r="X40" s="671"/>
      <c r="Y40" s="671"/>
      <c r="Z40" s="671"/>
      <c r="AA40" s="671"/>
    </row>
    <row r="41" spans="2:28" ht="5.25" customHeight="1" x14ac:dyDescent="0.55000000000000004">
      <c r="B41" s="20"/>
      <c r="C41" s="20"/>
      <c r="D41" s="20"/>
      <c r="E41" s="29"/>
      <c r="F41" s="19"/>
      <c r="G41" s="20"/>
      <c r="H41" s="20"/>
      <c r="I41" s="20"/>
      <c r="J41" s="20"/>
      <c r="K41" s="20"/>
      <c r="L41" s="20"/>
      <c r="M41" s="20"/>
      <c r="N41" s="20"/>
      <c r="O41" s="20"/>
      <c r="P41" s="20"/>
      <c r="Q41" s="20"/>
      <c r="R41" s="20"/>
      <c r="S41" s="20"/>
      <c r="T41" s="20"/>
      <c r="U41" s="20"/>
      <c r="V41" s="20"/>
      <c r="W41" s="20"/>
      <c r="X41" s="20"/>
      <c r="Y41" s="20"/>
      <c r="Z41" s="20"/>
      <c r="AA41" s="20"/>
      <c r="AB41" s="20"/>
    </row>
    <row r="42" spans="2:28" ht="21" customHeight="1" x14ac:dyDescent="0.55000000000000004">
      <c r="B42" s="20"/>
      <c r="C42" s="20"/>
      <c r="D42" s="20"/>
      <c r="E42" s="30"/>
      <c r="F42" s="19" t="s">
        <v>11</v>
      </c>
      <c r="G42" s="20"/>
      <c r="H42" s="20"/>
      <c r="I42" s="20"/>
      <c r="J42" s="20"/>
      <c r="K42" s="20"/>
      <c r="L42" s="20"/>
      <c r="M42" s="20"/>
      <c r="N42" s="20"/>
      <c r="O42" s="20"/>
      <c r="P42" s="20"/>
      <c r="Q42" s="20"/>
      <c r="R42" s="20"/>
      <c r="S42" s="20"/>
      <c r="T42" s="20"/>
      <c r="U42" s="20"/>
      <c r="V42" s="20"/>
      <c r="W42" s="20"/>
      <c r="X42" s="20"/>
      <c r="Y42" s="20"/>
      <c r="Z42" s="20"/>
      <c r="AA42" s="20"/>
      <c r="AB42" s="20"/>
    </row>
    <row r="43" spans="2:28" ht="5.25" customHeight="1" x14ac:dyDescent="0.55000000000000004">
      <c r="B43" s="20"/>
      <c r="C43" s="20"/>
      <c r="D43" s="20"/>
      <c r="E43" s="31"/>
      <c r="F43" s="19"/>
      <c r="G43" s="20"/>
      <c r="H43" s="20"/>
      <c r="I43" s="20"/>
      <c r="J43" s="20"/>
      <c r="K43" s="20"/>
      <c r="L43" s="20"/>
      <c r="M43" s="20"/>
      <c r="N43" s="20"/>
      <c r="O43" s="20"/>
      <c r="P43" s="20"/>
      <c r="Q43" s="20"/>
      <c r="R43" s="20"/>
      <c r="S43" s="20"/>
      <c r="T43" s="20"/>
      <c r="U43" s="20"/>
      <c r="V43" s="20"/>
      <c r="W43" s="20"/>
      <c r="X43" s="20"/>
      <c r="Y43" s="20"/>
      <c r="Z43" s="20"/>
      <c r="AA43" s="20"/>
      <c r="AB43" s="20"/>
    </row>
    <row r="44" spans="2:28" ht="21" customHeight="1" x14ac:dyDescent="0.55000000000000004">
      <c r="B44" s="20"/>
      <c r="C44" s="20"/>
      <c r="D44" s="20"/>
      <c r="E44" s="32"/>
      <c r="F44" s="33" t="s">
        <v>12</v>
      </c>
      <c r="G44" s="35"/>
      <c r="H44" s="35"/>
      <c r="I44" s="35"/>
      <c r="J44" s="35"/>
      <c r="K44" s="35"/>
      <c r="L44" s="35"/>
      <c r="M44" s="35"/>
      <c r="N44" s="35"/>
      <c r="O44" s="35"/>
      <c r="P44" s="35"/>
      <c r="Q44" s="35"/>
      <c r="R44" s="35"/>
      <c r="S44" s="35"/>
      <c r="T44" s="35"/>
      <c r="U44" s="35"/>
      <c r="V44" s="35"/>
      <c r="W44" s="35"/>
      <c r="X44" s="35"/>
      <c r="Y44" s="35"/>
      <c r="Z44" s="35"/>
      <c r="AA44" s="35"/>
      <c r="AB44" s="35"/>
    </row>
    <row r="45" spans="2:28" ht="5.25" customHeight="1" x14ac:dyDescent="0.55000000000000004">
      <c r="B45" s="20"/>
      <c r="C45" s="20"/>
      <c r="D45" s="20"/>
      <c r="E45" s="31"/>
      <c r="F45" s="19"/>
      <c r="G45" s="20"/>
      <c r="H45" s="20"/>
      <c r="I45" s="20"/>
      <c r="J45" s="20"/>
      <c r="K45" s="20"/>
      <c r="L45" s="20"/>
      <c r="M45" s="20"/>
      <c r="N45" s="20"/>
      <c r="O45" s="20"/>
      <c r="P45" s="20"/>
      <c r="Q45" s="20"/>
      <c r="R45" s="20"/>
      <c r="S45" s="20"/>
      <c r="T45" s="20"/>
      <c r="U45" s="20"/>
      <c r="V45" s="20"/>
      <c r="W45" s="20"/>
      <c r="X45" s="20"/>
      <c r="Y45" s="20"/>
      <c r="Z45" s="20"/>
      <c r="AA45" s="20"/>
      <c r="AB45" s="20"/>
    </row>
    <row r="46" spans="2:28" ht="21" customHeight="1" x14ac:dyDescent="0.55000000000000004">
      <c r="B46" s="20"/>
      <c r="C46" s="20"/>
      <c r="D46" s="20"/>
      <c r="E46" s="34"/>
      <c r="F46" s="19" t="s">
        <v>13</v>
      </c>
      <c r="G46" s="35"/>
      <c r="H46" s="35"/>
      <c r="I46" s="35"/>
      <c r="J46" s="35"/>
      <c r="K46" s="35"/>
      <c r="L46" s="35"/>
      <c r="M46" s="35"/>
      <c r="N46" s="35"/>
      <c r="O46" s="35"/>
      <c r="P46" s="35"/>
      <c r="Q46" s="35"/>
      <c r="R46" s="35"/>
      <c r="S46" s="35"/>
      <c r="T46" s="35"/>
      <c r="U46" s="35"/>
      <c r="V46" s="35"/>
      <c r="W46" s="35"/>
      <c r="X46" s="35"/>
      <c r="Y46" s="35"/>
      <c r="Z46" s="35"/>
      <c r="AA46" s="35"/>
      <c r="AB46" s="35"/>
    </row>
    <row r="47" spans="2:28" ht="5.25" customHeight="1" x14ac:dyDescent="0.55000000000000004">
      <c r="B47" s="20"/>
      <c r="C47" s="20"/>
      <c r="D47" s="20"/>
      <c r="E47" s="31"/>
      <c r="F47" s="19"/>
      <c r="G47" s="35"/>
      <c r="H47" s="35"/>
      <c r="I47" s="35"/>
      <c r="J47" s="35"/>
      <c r="K47" s="35"/>
      <c r="L47" s="35"/>
      <c r="M47" s="35"/>
      <c r="N47" s="35"/>
      <c r="O47" s="35"/>
      <c r="P47" s="35"/>
      <c r="Q47" s="35"/>
      <c r="R47" s="35"/>
      <c r="S47" s="35"/>
      <c r="T47" s="35"/>
      <c r="U47" s="35"/>
      <c r="V47" s="35"/>
      <c r="W47" s="35"/>
      <c r="X47" s="35"/>
      <c r="Y47" s="35"/>
      <c r="Z47" s="35"/>
      <c r="AA47" s="35"/>
      <c r="AB47" s="35"/>
    </row>
    <row r="48" spans="2:28" ht="21" customHeight="1" x14ac:dyDescent="0.55000000000000004">
      <c r="B48" s="20"/>
      <c r="C48" s="20"/>
      <c r="D48" s="20"/>
      <c r="E48" s="36"/>
      <c r="F48" s="20" t="s">
        <v>14</v>
      </c>
      <c r="G48" s="20"/>
      <c r="H48" s="20"/>
      <c r="I48" s="20"/>
      <c r="J48" s="20"/>
      <c r="K48" s="20"/>
      <c r="L48" s="20"/>
      <c r="M48" s="20"/>
      <c r="N48" s="20"/>
      <c r="O48" s="20"/>
      <c r="P48" s="20"/>
      <c r="Q48" s="20"/>
      <c r="R48" s="20"/>
      <c r="S48" s="20"/>
      <c r="T48" s="20"/>
      <c r="U48" s="20"/>
      <c r="V48" s="20"/>
      <c r="W48" s="20"/>
      <c r="X48" s="20"/>
      <c r="Y48" s="20"/>
      <c r="Z48" s="20"/>
      <c r="AA48" s="20"/>
      <c r="AB48" s="20"/>
    </row>
    <row r="49" spans="2:28" ht="14.25" customHeight="1" x14ac:dyDescent="0.5500000000000000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2:28" ht="14.25" customHeight="1" x14ac:dyDescent="0.55000000000000004"/>
    <row r="51" spans="2:28" ht="54.75" customHeight="1" x14ac:dyDescent="0.55000000000000004">
      <c r="B51" s="667" t="s">
        <v>18</v>
      </c>
      <c r="C51" s="668"/>
      <c r="D51" s="668"/>
      <c r="E51" s="668"/>
      <c r="F51" s="668"/>
      <c r="G51" s="668"/>
      <c r="H51" s="668"/>
      <c r="I51" s="668"/>
      <c r="J51" s="668"/>
      <c r="K51" s="668"/>
      <c r="L51" s="668"/>
      <c r="M51" s="668"/>
      <c r="N51" s="668"/>
      <c r="O51" s="668"/>
      <c r="P51" s="668"/>
      <c r="Q51" s="668"/>
      <c r="R51" s="668"/>
      <c r="S51" s="668"/>
      <c r="T51" s="668"/>
      <c r="U51" s="668"/>
      <c r="V51" s="668"/>
      <c r="W51" s="668"/>
      <c r="X51" s="668"/>
      <c r="Y51" s="668"/>
      <c r="Z51" s="668"/>
      <c r="AA51" s="668"/>
      <c r="AB51" s="668"/>
    </row>
    <row r="52" spans="2:28" ht="14.25" customHeight="1" x14ac:dyDescent="0.55000000000000004"/>
    <row r="53" spans="2:28" ht="14.25" customHeight="1" x14ac:dyDescent="0.55000000000000004"/>
    <row r="54" spans="2:28" ht="23.25" customHeight="1" x14ac:dyDescent="0.55000000000000004">
      <c r="B54" s="26" t="s">
        <v>19</v>
      </c>
      <c r="C54" s="17"/>
      <c r="D54" s="17"/>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2:28" ht="21" customHeight="1" x14ac:dyDescent="0.55000000000000004">
      <c r="B55" s="24"/>
      <c r="C55" s="20"/>
      <c r="D55" s="664" t="s">
        <v>20</v>
      </c>
      <c r="E55" s="664"/>
      <c r="F55" s="664"/>
      <c r="G55" s="664"/>
      <c r="H55" s="664"/>
      <c r="I55" s="664"/>
      <c r="J55" s="664"/>
      <c r="K55" s="664"/>
      <c r="L55" s="664"/>
      <c r="M55" s="664"/>
      <c r="N55" s="664"/>
      <c r="O55" s="664"/>
      <c r="P55" s="664"/>
      <c r="Q55" s="664"/>
      <c r="R55" s="664"/>
      <c r="S55" s="664"/>
      <c r="T55" s="664"/>
      <c r="U55" s="664"/>
      <c r="V55" s="664"/>
      <c r="W55" s="664"/>
      <c r="X55" s="664"/>
      <c r="Y55" s="664"/>
      <c r="Z55" s="664"/>
      <c r="AA55" s="664"/>
      <c r="AB55" s="39"/>
    </row>
    <row r="56" spans="2:28" ht="14.25" customHeight="1" x14ac:dyDescent="0.55000000000000004">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2:28" ht="14.25" customHeight="1" x14ac:dyDescent="0.55000000000000004">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2:28" ht="24" customHeight="1" x14ac:dyDescent="0.55000000000000004">
      <c r="B58" s="40" t="s">
        <v>21</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2:28" ht="21" customHeight="1" x14ac:dyDescent="0.55000000000000004">
      <c r="B59" s="20"/>
      <c r="C59" s="20"/>
      <c r="D59" s="665" t="s">
        <v>22</v>
      </c>
      <c r="E59" s="665"/>
      <c r="F59" s="665"/>
      <c r="G59" s="665"/>
      <c r="H59" s="665"/>
      <c r="I59" s="665"/>
      <c r="J59" s="665"/>
      <c r="K59" s="665"/>
      <c r="L59" s="665"/>
      <c r="M59" s="665"/>
      <c r="N59" s="665"/>
      <c r="O59" s="665"/>
      <c r="P59" s="665"/>
      <c r="Q59" s="665"/>
      <c r="R59" s="665"/>
      <c r="S59" s="665"/>
      <c r="T59" s="665"/>
      <c r="U59" s="665"/>
      <c r="V59" s="665"/>
      <c r="W59" s="665"/>
      <c r="X59" s="665"/>
      <c r="Y59" s="665"/>
      <c r="Z59" s="665"/>
      <c r="AA59" s="665"/>
      <c r="AB59" s="20"/>
    </row>
    <row r="60" spans="2:28" ht="21" customHeight="1" x14ac:dyDescent="0.55000000000000004">
      <c r="B60" s="20"/>
      <c r="C60" s="20"/>
      <c r="D60" s="666" t="s">
        <v>23</v>
      </c>
      <c r="E60" s="666"/>
      <c r="F60" s="666"/>
      <c r="G60" s="666"/>
      <c r="H60" s="666"/>
      <c r="I60" s="666"/>
      <c r="J60" s="666"/>
      <c r="K60" s="666"/>
      <c r="L60" s="666"/>
      <c r="M60" s="666"/>
      <c r="N60" s="666"/>
      <c r="O60" s="666"/>
      <c r="P60" s="666"/>
      <c r="Q60" s="666"/>
      <c r="R60" s="666"/>
      <c r="S60" s="666"/>
      <c r="T60" s="666"/>
      <c r="U60" s="666"/>
      <c r="V60" s="666"/>
      <c r="W60" s="666"/>
      <c r="X60" s="666"/>
      <c r="Y60" s="666"/>
      <c r="Z60" s="666"/>
      <c r="AA60" s="666"/>
      <c r="AB60" s="20"/>
    </row>
    <row r="61" spans="2:28" ht="21" customHeight="1" x14ac:dyDescent="0.55000000000000004">
      <c r="B61" s="20"/>
      <c r="C61" s="20"/>
      <c r="D61" s="41"/>
      <c r="E61" s="41"/>
      <c r="F61" s="41"/>
      <c r="G61" s="41"/>
      <c r="H61" s="41"/>
      <c r="I61" s="41"/>
      <c r="J61" s="41"/>
      <c r="K61" s="41"/>
      <c r="L61" s="41"/>
      <c r="M61" s="41"/>
      <c r="N61" s="41"/>
      <c r="O61" s="41"/>
      <c r="P61" s="41"/>
      <c r="Q61" s="41"/>
      <c r="R61" s="41"/>
      <c r="S61" s="41"/>
      <c r="T61" s="41"/>
      <c r="U61" s="41"/>
      <c r="V61" s="41"/>
      <c r="W61" s="41"/>
      <c r="X61" s="41"/>
      <c r="Y61" s="41"/>
      <c r="Z61" s="41"/>
      <c r="AA61" s="41"/>
      <c r="AB61" s="20"/>
    </row>
    <row r="62" spans="2:28" ht="21" customHeight="1" x14ac:dyDescent="0.55000000000000004">
      <c r="B62" s="20"/>
      <c r="C62" s="20" t="s">
        <v>24</v>
      </c>
      <c r="D62" s="41"/>
      <c r="E62" s="41"/>
      <c r="F62" s="41"/>
      <c r="G62" s="41"/>
      <c r="H62" s="41"/>
      <c r="I62" s="41"/>
      <c r="J62" s="41"/>
      <c r="K62" s="41"/>
      <c r="L62" s="41"/>
      <c r="M62" s="41"/>
      <c r="N62" s="41"/>
      <c r="O62" s="41"/>
      <c r="P62" s="41"/>
      <c r="Q62" s="41"/>
      <c r="R62" s="41"/>
      <c r="S62" s="41"/>
      <c r="T62" s="41"/>
      <c r="U62" s="41"/>
      <c r="V62" s="41"/>
      <c r="W62" s="41"/>
      <c r="X62" s="41"/>
      <c r="Y62" s="41"/>
      <c r="Z62" s="41"/>
      <c r="AA62" s="41"/>
      <c r="AB62" s="20"/>
    </row>
    <row r="63" spans="2:28" ht="24" customHeight="1" x14ac:dyDescent="0.55000000000000004">
      <c r="B63" s="20"/>
      <c r="C63" s="20"/>
      <c r="D63" s="665" t="s">
        <v>25</v>
      </c>
      <c r="E63" s="665"/>
      <c r="F63" s="665"/>
      <c r="G63" s="665"/>
      <c r="H63" s="665"/>
      <c r="I63" s="665"/>
      <c r="J63" s="665"/>
      <c r="K63" s="665"/>
      <c r="L63" s="665"/>
      <c r="M63" s="665"/>
      <c r="N63" s="665"/>
      <c r="O63" s="665"/>
      <c r="P63" s="665"/>
      <c r="Q63" s="665"/>
      <c r="R63" s="665"/>
      <c r="S63" s="665"/>
      <c r="T63" s="665"/>
      <c r="U63" s="665"/>
      <c r="V63" s="665"/>
      <c r="W63" s="665"/>
      <c r="X63" s="665"/>
      <c r="Y63" s="665"/>
      <c r="Z63" s="665"/>
      <c r="AA63" s="665"/>
      <c r="AB63" s="20"/>
    </row>
    <row r="64" spans="2:28" ht="24" customHeight="1" x14ac:dyDescent="0.55000000000000004">
      <c r="B64" s="20"/>
      <c r="C64" s="20"/>
      <c r="D64" s="664" t="s">
        <v>26</v>
      </c>
      <c r="E64" s="664"/>
      <c r="F64" s="664"/>
      <c r="G64" s="664"/>
      <c r="H64" s="664"/>
      <c r="I64" s="664"/>
      <c r="J64" s="664"/>
      <c r="K64" s="664"/>
      <c r="L64" s="664"/>
      <c r="M64" s="664"/>
      <c r="N64" s="664"/>
      <c r="O64" s="664"/>
      <c r="P64" s="664"/>
      <c r="Q64" s="664"/>
      <c r="R64" s="664"/>
      <c r="S64" s="664"/>
      <c r="T64" s="664"/>
      <c r="U64" s="664"/>
      <c r="V64" s="664"/>
      <c r="W64" s="664"/>
      <c r="X64" s="664"/>
      <c r="Y64" s="664"/>
      <c r="Z64" s="664"/>
      <c r="AA64" s="664"/>
      <c r="AB64" s="39"/>
    </row>
    <row r="65" spans="2:28" ht="14.25" customHeight="1" x14ac:dyDescent="0.55000000000000004">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2:28" ht="21" customHeight="1" x14ac:dyDescent="0.55000000000000004">
      <c r="B66" s="20"/>
      <c r="C66" s="20"/>
      <c r="D66" s="20" t="s">
        <v>27</v>
      </c>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2:28" ht="14.25" customHeight="1" x14ac:dyDescent="0.5500000000000000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2:28" ht="14" x14ac:dyDescent="0.55000000000000004">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2:28" ht="14" x14ac:dyDescent="0.55000000000000004">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2:28" ht="14" x14ac:dyDescent="0.55000000000000004">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2:28" ht="14" x14ac:dyDescent="0.55000000000000004">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2:28" ht="14" x14ac:dyDescent="0.55000000000000004">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2:28" ht="14" x14ac:dyDescent="0.55000000000000004">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2:28" ht="14" x14ac:dyDescent="0.55000000000000004">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2:28" ht="14" x14ac:dyDescent="0.5500000000000000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2:28" ht="14" x14ac:dyDescent="0.55000000000000004">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2:28" ht="14" x14ac:dyDescent="0.55000000000000004">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ht="14" x14ac:dyDescent="0.55000000000000004">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2:28" ht="14" x14ac:dyDescent="0.55000000000000004">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2:28" ht="14" x14ac:dyDescent="0.55000000000000004">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2:28" ht="14" x14ac:dyDescent="0.55000000000000004">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2:28" ht="14" x14ac:dyDescent="0.55000000000000004">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2:28" ht="21.75" customHeight="1" x14ac:dyDescent="0.55000000000000004">
      <c r="B83" s="20"/>
      <c r="C83" s="20"/>
      <c r="D83" s="20"/>
      <c r="F83" s="20"/>
      <c r="G83" s="20"/>
      <c r="H83" s="20"/>
      <c r="I83" s="20"/>
      <c r="J83" s="20"/>
      <c r="K83" s="20"/>
      <c r="L83" s="20"/>
      <c r="M83" s="20"/>
      <c r="N83" s="20"/>
      <c r="O83" s="20"/>
      <c r="P83" s="20"/>
      <c r="Q83" s="20"/>
      <c r="R83" s="20"/>
      <c r="S83" s="20"/>
      <c r="T83" s="20"/>
      <c r="U83" s="20"/>
      <c r="V83" s="20"/>
      <c r="W83" s="20"/>
      <c r="X83" s="20"/>
      <c r="Y83" s="20"/>
      <c r="Z83" s="20"/>
      <c r="AA83" s="20"/>
      <c r="AB83" s="20"/>
    </row>
    <row r="84" spans="2:28" ht="21.75" customHeight="1" x14ac:dyDescent="0.55000000000000004">
      <c r="B84" s="20"/>
      <c r="C84" s="20"/>
      <c r="D84" s="20"/>
      <c r="F84" s="20"/>
      <c r="G84" s="20"/>
      <c r="H84" s="20"/>
      <c r="I84" s="20"/>
      <c r="J84" s="20"/>
      <c r="K84" s="20"/>
      <c r="L84" s="20"/>
      <c r="M84" s="20"/>
      <c r="N84" s="20"/>
      <c r="O84" s="20"/>
      <c r="P84" s="20"/>
      <c r="Q84" s="20"/>
      <c r="R84" s="20"/>
      <c r="S84" s="20"/>
      <c r="T84" s="20"/>
      <c r="U84" s="20"/>
      <c r="V84" s="20"/>
      <c r="W84" s="20"/>
      <c r="X84" s="20"/>
      <c r="Y84" s="20"/>
      <c r="Z84" s="20"/>
      <c r="AA84" s="20"/>
      <c r="AB84" s="20"/>
    </row>
    <row r="85" spans="2:28" ht="14" x14ac:dyDescent="0.55000000000000004">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2:28" ht="14" x14ac:dyDescent="0.55000000000000004">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2:28" ht="18" customHeight="1" x14ac:dyDescent="0.55000000000000004">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4"/>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9FFFF"/>
  </sheetPr>
  <dimension ref="A1:AX35"/>
  <sheetViews>
    <sheetView view="pageBreakPreview" topLeftCell="A16" zoomScaleNormal="100" zoomScaleSheetLayoutView="100" workbookViewId="0">
      <selection activeCell="AE22" sqref="AE22"/>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599</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30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30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30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30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30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30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30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87"/>
      <c r="X11" s="302"/>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302"/>
    </row>
    <row r="13" spans="1:24"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302"/>
    </row>
    <row r="14" spans="1:24"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302"/>
    </row>
    <row r="15" spans="1:24" ht="33" customHeight="1" x14ac:dyDescent="0.55000000000000004">
      <c r="A15" s="44"/>
      <c r="B15" s="715" t="s">
        <v>107</v>
      </c>
      <c r="C15" s="715"/>
      <c r="D15" s="715"/>
      <c r="E15" s="715"/>
      <c r="F15" s="715"/>
      <c r="G15" s="715"/>
      <c r="H15" s="715"/>
      <c r="I15" s="715"/>
      <c r="J15" s="715"/>
      <c r="K15" s="715"/>
      <c r="L15" s="715"/>
      <c r="M15" s="715"/>
      <c r="N15" s="715"/>
      <c r="O15" s="715"/>
      <c r="P15" s="715"/>
      <c r="Q15" s="715"/>
      <c r="R15" s="715"/>
      <c r="S15" s="715"/>
      <c r="T15" s="715"/>
      <c r="U15" s="715"/>
      <c r="V15" s="715"/>
      <c r="W15" s="715"/>
      <c r="X15" s="302"/>
    </row>
    <row r="16" spans="1:24"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302"/>
    </row>
    <row r="17" spans="1:50" ht="18.75" customHeight="1" x14ac:dyDescent="0.55000000000000004">
      <c r="A17" s="44"/>
      <c r="B17" s="981" t="str">
        <f>IF(入力シート!$E$40="","",入力シート!$E$40)</f>
        <v/>
      </c>
      <c r="C17" s="981"/>
      <c r="D17" s="981"/>
      <c r="E17" s="981"/>
      <c r="F17" s="981"/>
      <c r="G17" s="292" t="s">
        <v>91</v>
      </c>
      <c r="H17" s="981" t="str">
        <f>IF(入力シート!$E$41="","",入力シート!$E$41)</f>
        <v/>
      </c>
      <c r="I17" s="981"/>
      <c r="J17" s="981"/>
      <c r="K17" s="981"/>
      <c r="L17" s="981"/>
      <c r="M17" s="981"/>
      <c r="N17" s="287" t="s">
        <v>591</v>
      </c>
      <c r="O17" s="287"/>
      <c r="P17" s="287"/>
      <c r="Q17" s="287"/>
      <c r="R17" s="287"/>
      <c r="S17" s="287"/>
      <c r="T17" s="287"/>
      <c r="U17" s="287"/>
      <c r="V17" s="287"/>
      <c r="W17" s="287"/>
      <c r="X17" s="30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53.25" customHeight="1" x14ac:dyDescent="0.55000000000000004">
      <c r="A18" s="44"/>
      <c r="B18" s="717" t="s">
        <v>647</v>
      </c>
      <c r="C18" s="717"/>
      <c r="D18" s="717"/>
      <c r="E18" s="717"/>
      <c r="F18" s="717"/>
      <c r="G18" s="717"/>
      <c r="H18" s="717"/>
      <c r="I18" s="717"/>
      <c r="J18" s="717"/>
      <c r="K18" s="717"/>
      <c r="L18" s="717"/>
      <c r="M18" s="717"/>
      <c r="N18" s="717"/>
      <c r="O18" s="717"/>
      <c r="P18" s="717"/>
      <c r="Q18" s="717"/>
      <c r="R18" s="717"/>
      <c r="S18" s="717"/>
      <c r="T18" s="717"/>
      <c r="U18" s="717"/>
      <c r="V18" s="717"/>
      <c r="W18" s="717"/>
      <c r="X18" s="439"/>
    </row>
    <row r="19" spans="1:50" ht="30" customHeight="1" x14ac:dyDescent="0.55000000000000004">
      <c r="A19" s="44"/>
      <c r="B19" s="962" t="s">
        <v>119</v>
      </c>
      <c r="C19" s="962"/>
      <c r="D19" s="962"/>
      <c r="E19" s="962"/>
      <c r="F19" s="962"/>
      <c r="G19" s="962"/>
      <c r="H19" s="962"/>
      <c r="I19" s="962"/>
      <c r="J19" s="962"/>
      <c r="K19" s="962"/>
      <c r="L19" s="962"/>
      <c r="M19" s="962"/>
      <c r="N19" s="962"/>
      <c r="O19" s="962"/>
      <c r="P19" s="962"/>
      <c r="Q19" s="962"/>
      <c r="R19" s="962"/>
      <c r="S19" s="962"/>
      <c r="T19" s="962"/>
      <c r="U19" s="962"/>
      <c r="V19" s="962"/>
      <c r="W19" s="962"/>
      <c r="X19" s="302"/>
    </row>
    <row r="20" spans="1:50" ht="31.5" customHeight="1" x14ac:dyDescent="0.55000000000000004">
      <c r="A20" s="44"/>
      <c r="B20" s="969" t="s">
        <v>42</v>
      </c>
      <c r="C20" s="970"/>
      <c r="D20" s="970"/>
      <c r="E20" s="970"/>
      <c r="F20" s="970"/>
      <c r="G20" s="970"/>
      <c r="H20" s="970"/>
      <c r="I20" s="971"/>
      <c r="J20" s="1040">
        <f>入力シート!$E$8</f>
        <v>0</v>
      </c>
      <c r="K20" s="1041"/>
      <c r="L20" s="1041"/>
      <c r="M20" s="1041"/>
      <c r="N20" s="1041"/>
      <c r="O20" s="1041"/>
      <c r="P20" s="1041"/>
      <c r="Q20" s="1041"/>
      <c r="R20" s="1041"/>
      <c r="S20" s="1041"/>
      <c r="T20" s="1041"/>
      <c r="U20" s="1041"/>
      <c r="V20" s="1041"/>
      <c r="W20" s="1042"/>
      <c r="X20" s="440"/>
    </row>
    <row r="21" spans="1:50" ht="18.75" customHeight="1" x14ac:dyDescent="0.55000000000000004">
      <c r="A21" s="44"/>
      <c r="B21" s="961" t="s">
        <v>95</v>
      </c>
      <c r="C21" s="962"/>
      <c r="D21" s="962"/>
      <c r="E21" s="962"/>
      <c r="F21" s="962"/>
      <c r="G21" s="962"/>
      <c r="H21" s="962"/>
      <c r="I21" s="963"/>
      <c r="J21" s="433">
        <f>入力シート!$E$42</f>
        <v>0</v>
      </c>
      <c r="K21" s="434"/>
      <c r="L21" s="434"/>
      <c r="M21" s="434"/>
      <c r="N21" s="434"/>
      <c r="O21" s="434"/>
      <c r="P21" s="434"/>
      <c r="Q21" s="434"/>
      <c r="R21" s="434"/>
      <c r="S21" s="434"/>
      <c r="T21" s="434"/>
      <c r="U21" s="434"/>
      <c r="V21" s="434"/>
      <c r="W21" s="435"/>
      <c r="X21" s="440"/>
    </row>
    <row r="22" spans="1:50" ht="42.75" customHeight="1" x14ac:dyDescent="0.55000000000000004">
      <c r="A22" s="44"/>
      <c r="B22" s="965" t="s">
        <v>104</v>
      </c>
      <c r="C22" s="966"/>
      <c r="D22" s="966"/>
      <c r="E22" s="966"/>
      <c r="F22" s="966"/>
      <c r="G22" s="966"/>
      <c r="H22" s="966"/>
      <c r="I22" s="967"/>
      <c r="J22" s="1026"/>
      <c r="K22" s="1027"/>
      <c r="L22" s="1027"/>
      <c r="M22" s="1027"/>
      <c r="N22" s="1027"/>
      <c r="O22" s="1027"/>
      <c r="P22" s="1027"/>
      <c r="Q22" s="1027"/>
      <c r="R22" s="1027"/>
      <c r="S22" s="1027"/>
      <c r="T22" s="1027"/>
      <c r="U22" s="1027"/>
      <c r="V22" s="1027"/>
      <c r="W22" s="1028"/>
      <c r="X22" s="72"/>
    </row>
    <row r="23" spans="1:50" ht="41.25" customHeight="1" x14ac:dyDescent="0.55000000000000004">
      <c r="A23" s="44"/>
      <c r="B23" s="965" t="s">
        <v>105</v>
      </c>
      <c r="C23" s="966"/>
      <c r="D23" s="966"/>
      <c r="E23" s="966"/>
      <c r="F23" s="966"/>
      <c r="G23" s="966"/>
      <c r="H23" s="966"/>
      <c r="I23" s="967"/>
      <c r="J23" s="1026"/>
      <c r="K23" s="1027"/>
      <c r="L23" s="1027"/>
      <c r="M23" s="1027"/>
      <c r="N23" s="1027"/>
      <c r="O23" s="1027"/>
      <c r="P23" s="1027"/>
      <c r="Q23" s="1027"/>
      <c r="R23" s="1027"/>
      <c r="S23" s="1027"/>
      <c r="T23" s="1027"/>
      <c r="U23" s="1027"/>
      <c r="V23" s="1027"/>
      <c r="W23" s="1028"/>
      <c r="X23" s="72"/>
    </row>
    <row r="24" spans="1:50" ht="39.75" customHeight="1" x14ac:dyDescent="0.55000000000000004">
      <c r="A24" s="44"/>
      <c r="B24" s="1037" t="s">
        <v>247</v>
      </c>
      <c r="C24" s="966"/>
      <c r="D24" s="966"/>
      <c r="E24" s="966"/>
      <c r="F24" s="966"/>
      <c r="G24" s="966"/>
      <c r="H24" s="966"/>
      <c r="I24" s="967"/>
      <c r="J24" s="295"/>
      <c r="K24" s="441"/>
      <c r="L24" s="294" t="s">
        <v>89</v>
      </c>
      <c r="M24" s="441"/>
      <c r="N24" s="294" t="s">
        <v>90</v>
      </c>
      <c r="O24" s="441"/>
      <c r="P24" s="966" t="s">
        <v>653</v>
      </c>
      <c r="Q24" s="966"/>
      <c r="R24" s="441"/>
      <c r="S24" s="441"/>
      <c r="T24" s="441"/>
      <c r="U24" s="294" t="s">
        <v>106</v>
      </c>
      <c r="V24" s="441"/>
      <c r="W24" s="436" t="s">
        <v>93</v>
      </c>
      <c r="X24" s="72"/>
    </row>
    <row r="25" spans="1:50" x14ac:dyDescent="0.55000000000000004">
      <c r="A25" s="44"/>
      <c r="B25" s="287"/>
      <c r="C25" s="287"/>
      <c r="D25" s="287"/>
      <c r="E25" s="287"/>
      <c r="F25" s="287"/>
      <c r="G25" s="287"/>
      <c r="H25" s="287"/>
      <c r="I25" s="287"/>
      <c r="J25" s="287"/>
      <c r="K25" s="287"/>
      <c r="L25" s="287"/>
      <c r="M25" s="287"/>
      <c r="N25" s="287"/>
      <c r="O25" s="287"/>
      <c r="P25" s="287"/>
      <c r="Q25" s="287"/>
      <c r="R25" s="287"/>
      <c r="S25" s="287"/>
      <c r="T25" s="287"/>
      <c r="U25" s="287"/>
      <c r="V25" s="287"/>
      <c r="W25" s="287"/>
      <c r="X25" s="72"/>
    </row>
    <row r="26" spans="1:50" x14ac:dyDescent="0.550000000000000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50" x14ac:dyDescent="0.55000000000000004">
      <c r="A27" s="44"/>
      <c r="B27" s="287"/>
      <c r="C27" s="287"/>
      <c r="D27" s="287"/>
      <c r="E27" s="287"/>
      <c r="F27" s="287"/>
      <c r="G27" s="287"/>
      <c r="H27" s="287"/>
      <c r="I27" s="287"/>
      <c r="J27" s="287"/>
      <c r="K27" s="287"/>
      <c r="L27" s="287"/>
      <c r="M27" s="287"/>
      <c r="N27" s="287"/>
      <c r="O27" s="287"/>
      <c r="P27" s="287"/>
      <c r="Q27" s="287"/>
      <c r="R27" s="287"/>
      <c r="S27" s="287"/>
      <c r="T27" s="287"/>
      <c r="U27" s="287"/>
      <c r="V27" s="287"/>
      <c r="W27" s="287"/>
      <c r="X27" s="72"/>
    </row>
    <row r="28" spans="1:50" ht="20.149999999999999" customHeight="1" x14ac:dyDescent="0.55000000000000004">
      <c r="A28" s="44"/>
      <c r="B28" s="295" t="s">
        <v>371</v>
      </c>
      <c r="C28" s="296"/>
      <c r="D28" s="296"/>
      <c r="E28" s="296"/>
      <c r="F28" s="296"/>
      <c r="G28" s="296"/>
      <c r="H28" s="296"/>
      <c r="I28" s="296"/>
      <c r="J28" s="297"/>
      <c r="K28" s="297"/>
      <c r="L28" s="298" t="s">
        <v>232</v>
      </c>
      <c r="M28" s="298"/>
      <c r="N28" s="298"/>
      <c r="O28" s="298"/>
      <c r="P28" s="298"/>
      <c r="Q28" s="298"/>
      <c r="R28" s="298"/>
      <c r="S28" s="298"/>
      <c r="T28" s="298"/>
      <c r="U28" s="298"/>
      <c r="V28" s="298"/>
      <c r="W28" s="399"/>
      <c r="X28" s="95"/>
    </row>
    <row r="29" spans="1:50" ht="20.149999999999999" customHeight="1" x14ac:dyDescent="0.55000000000000004">
      <c r="A29" s="44"/>
      <c r="B29" s="299"/>
      <c r="C29" s="300"/>
      <c r="D29" s="301" t="s">
        <v>562</v>
      </c>
      <c r="E29" s="301" t="s">
        <v>45</v>
      </c>
      <c r="F29" s="1032">
        <f>入力シート!$E$18</f>
        <v>0</v>
      </c>
      <c r="G29" s="1032"/>
      <c r="H29" s="1032"/>
      <c r="I29" s="1032"/>
      <c r="J29" s="1032"/>
      <c r="K29" s="1032"/>
      <c r="L29" s="1032"/>
      <c r="M29" s="1032"/>
      <c r="N29" s="1032"/>
      <c r="O29" s="1032"/>
      <c r="P29" s="1032"/>
      <c r="Q29" s="1032"/>
      <c r="R29" s="1032"/>
      <c r="S29" s="1032"/>
      <c r="T29" s="1032"/>
      <c r="U29" s="1032"/>
      <c r="V29" s="1032"/>
      <c r="W29" s="1033"/>
      <c r="X29" s="95"/>
    </row>
    <row r="30" spans="1:50" ht="20.149999999999999" customHeight="1" x14ac:dyDescent="0.55000000000000004">
      <c r="A30" s="44"/>
      <c r="B30" s="299"/>
      <c r="C30" s="300"/>
      <c r="D30" s="301" t="s">
        <v>37</v>
      </c>
      <c r="E30" s="992">
        <f>入力シート!$E$19</f>
        <v>0</v>
      </c>
      <c r="F30" s="992"/>
      <c r="G30" s="992"/>
      <c r="H30" s="992"/>
      <c r="I30" s="992"/>
      <c r="J30" s="992"/>
      <c r="K30" s="992"/>
      <c r="L30" s="992"/>
      <c r="M30" s="992"/>
      <c r="N30" s="992"/>
      <c r="O30" s="992"/>
      <c r="P30" s="992"/>
      <c r="Q30" s="992"/>
      <c r="R30" s="992"/>
      <c r="S30" s="992"/>
      <c r="T30" s="992"/>
      <c r="U30" s="992"/>
      <c r="V30" s="992"/>
      <c r="W30" s="1025"/>
      <c r="X30" s="95"/>
    </row>
    <row r="31" spans="1:50" ht="20.149999999999999" customHeight="1" x14ac:dyDescent="0.55000000000000004">
      <c r="A31" s="44"/>
      <c r="B31" s="299"/>
      <c r="C31" s="300"/>
      <c r="D31" s="301" t="s">
        <v>563</v>
      </c>
      <c r="E31" s="992" t="str">
        <f>IF(入力シート!$E$20="","",入力シート!$E$20&amp;" / "&amp;入力シート!$E$22)</f>
        <v/>
      </c>
      <c r="F31" s="992"/>
      <c r="G31" s="992"/>
      <c r="H31" s="992"/>
      <c r="I31" s="992"/>
      <c r="J31" s="992"/>
      <c r="K31" s="992"/>
      <c r="L31" s="992"/>
      <c r="M31" s="992"/>
      <c r="N31" s="992"/>
      <c r="O31" s="992"/>
      <c r="P31" s="992"/>
      <c r="Q31" s="992"/>
      <c r="R31" s="992"/>
      <c r="S31" s="992"/>
      <c r="T31" s="992"/>
      <c r="U31" s="992"/>
      <c r="V31" s="992"/>
      <c r="W31" s="1025"/>
      <c r="X31" s="95"/>
    </row>
    <row r="32" spans="1:50" ht="20.149999999999999" customHeight="1" x14ac:dyDescent="0.55000000000000004">
      <c r="A32" s="44"/>
      <c r="B32" s="299"/>
      <c r="C32" s="300"/>
      <c r="D32" s="301" t="s">
        <v>38</v>
      </c>
      <c r="E32" s="992">
        <f>入力シート!$E$23</f>
        <v>0</v>
      </c>
      <c r="F32" s="992"/>
      <c r="G32" s="992"/>
      <c r="H32" s="992"/>
      <c r="I32" s="992"/>
      <c r="J32" s="992"/>
      <c r="K32" s="992"/>
      <c r="L32" s="992"/>
      <c r="M32" s="992"/>
      <c r="N32" s="992"/>
      <c r="O32" s="992"/>
      <c r="P32" s="992"/>
      <c r="Q32" s="992"/>
      <c r="R32" s="992"/>
      <c r="S32" s="992"/>
      <c r="T32" s="992"/>
      <c r="U32" s="992"/>
      <c r="V32" s="992"/>
      <c r="W32" s="1025"/>
      <c r="X32" s="96"/>
    </row>
    <row r="33" spans="1:24" ht="20.149999999999999" customHeight="1" x14ac:dyDescent="0.55000000000000004">
      <c r="A33" s="44"/>
      <c r="B33" s="299"/>
      <c r="C33" s="300"/>
      <c r="D33" s="301" t="s">
        <v>39</v>
      </c>
      <c r="E33" s="992">
        <f>入力シート!$E$24</f>
        <v>0</v>
      </c>
      <c r="F33" s="992"/>
      <c r="G33" s="992"/>
      <c r="H33" s="992"/>
      <c r="I33" s="992"/>
      <c r="J33" s="992"/>
      <c r="K33" s="992"/>
      <c r="L33" s="992"/>
      <c r="M33" s="992"/>
      <c r="N33" s="992"/>
      <c r="O33" s="992"/>
      <c r="P33" s="992"/>
      <c r="Q33" s="992"/>
      <c r="R33" s="992"/>
      <c r="S33" s="992"/>
      <c r="T33" s="992"/>
      <c r="U33" s="992"/>
      <c r="V33" s="992"/>
      <c r="W33" s="1025"/>
      <c r="X33" s="96"/>
    </row>
    <row r="34" spans="1:24" ht="20.149999999999999" customHeight="1" x14ac:dyDescent="0.55000000000000004">
      <c r="A34" s="44"/>
      <c r="B34" s="401"/>
      <c r="C34" s="307"/>
      <c r="D34" s="308" t="s">
        <v>40</v>
      </c>
      <c r="E34" s="1023">
        <f>入力シート!$E$25</f>
        <v>0</v>
      </c>
      <c r="F34" s="1023"/>
      <c r="G34" s="1023"/>
      <c r="H34" s="1023"/>
      <c r="I34" s="1023"/>
      <c r="J34" s="1023"/>
      <c r="K34" s="1023"/>
      <c r="L34" s="1023"/>
      <c r="M34" s="1023"/>
      <c r="N34" s="1023"/>
      <c r="O34" s="1023"/>
      <c r="P34" s="1023"/>
      <c r="Q34" s="1023"/>
      <c r="R34" s="1023"/>
      <c r="S34" s="1023"/>
      <c r="T34" s="1023"/>
      <c r="U34" s="1023"/>
      <c r="V34" s="1023"/>
      <c r="W34" s="1024"/>
      <c r="X34" s="96"/>
    </row>
    <row r="35" spans="1:24" ht="12" customHeight="1" x14ac:dyDescent="0.55000000000000004">
      <c r="A35" s="238"/>
      <c r="B35" s="306"/>
      <c r="C35" s="306"/>
      <c r="D35" s="306"/>
      <c r="E35" s="306"/>
      <c r="F35" s="306"/>
      <c r="G35" s="306"/>
      <c r="H35" s="306"/>
      <c r="I35" s="306"/>
      <c r="J35" s="306"/>
      <c r="K35" s="306"/>
      <c r="L35" s="306"/>
      <c r="M35" s="306"/>
      <c r="N35" s="306"/>
      <c r="O35" s="306"/>
      <c r="P35" s="306"/>
      <c r="Q35" s="306"/>
      <c r="R35" s="306"/>
      <c r="S35" s="306"/>
      <c r="T35" s="306"/>
      <c r="U35" s="306"/>
      <c r="V35" s="306"/>
      <c r="W35" s="306"/>
      <c r="X35" s="239"/>
    </row>
  </sheetData>
  <sheetProtection algorithmName="SHA-512" hashValue="JCbqSkjn/V5skGLAMfX8967y0XhHSuLKjEQheJhI6ZsdxqF//mqY5fGz08RvskbjuP1f0CsxxVZxlanNIiXo/Q==" saltValue="5gYIa4HXJoA1eg1rCAnrfg==" spinCount="100000" sheet="1" objects="1" scenarios="1"/>
  <protectedRanges>
    <protectedRange sqref="K20:K21" name="範囲1_2_2"/>
    <protectedRange sqref="L28:L34" name="範囲1_3"/>
    <protectedRange sqref="U9 U12" name="範囲1_1_1"/>
    <protectedRange sqref="S10:T11" name="範囲1_4"/>
  </protectedRanges>
  <mergeCells count="23">
    <mergeCell ref="N10:V10"/>
    <mergeCell ref="N11:V11"/>
    <mergeCell ref="R3:W3"/>
    <mergeCell ref="B21:I21"/>
    <mergeCell ref="B22:I22"/>
    <mergeCell ref="B15:W15"/>
    <mergeCell ref="B18:W18"/>
    <mergeCell ref="B19:W19"/>
    <mergeCell ref="B20:I20"/>
    <mergeCell ref="B17:F17"/>
    <mergeCell ref="H17:M17"/>
    <mergeCell ref="F29:W29"/>
    <mergeCell ref="J20:W20"/>
    <mergeCell ref="P24:Q24"/>
    <mergeCell ref="E34:W34"/>
    <mergeCell ref="E33:W33"/>
    <mergeCell ref="E32:W32"/>
    <mergeCell ref="E31:W31"/>
    <mergeCell ref="E30:W30"/>
    <mergeCell ref="B23:I23"/>
    <mergeCell ref="B24:I24"/>
    <mergeCell ref="J22:W22"/>
    <mergeCell ref="J23:W23"/>
  </mergeCells>
  <phoneticPr fontId="4"/>
  <conditionalFormatting sqref="J22:W22">
    <cfRule type="expression" dxfId="17" priority="2">
      <formula>$J$22&lt;&gt;""</formula>
    </cfRule>
  </conditionalFormatting>
  <conditionalFormatting sqref="J23:W23">
    <cfRule type="expression" dxfId="16" priority="1">
      <formula>$J$23&lt;&gt;""</formula>
    </cfRule>
  </conditionalFormatting>
  <conditionalFormatting sqref="R3:W3">
    <cfRule type="expression" dxfId="15" priority="3">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9FFFF"/>
  </sheetPr>
  <dimension ref="A1:AX33"/>
  <sheetViews>
    <sheetView view="pageBreakPreview" topLeftCell="A11" zoomScaleNormal="100" zoomScaleSheetLayoutView="100" workbookViewId="0">
      <selection activeCell="U5" sqref="U5"/>
    </sheetView>
  </sheetViews>
  <sheetFormatPr defaultColWidth="3.58203125" defaultRowHeight="13" x14ac:dyDescent="0.55000000000000004"/>
  <cols>
    <col min="1" max="1" width="2" style="42" customWidth="1"/>
    <col min="2" max="2" width="3.58203125" style="42"/>
    <col min="3" max="3" width="3.58203125" style="42" customWidth="1"/>
    <col min="4" max="21" width="3.58203125" style="42"/>
    <col min="22" max="22" width="3.58203125" style="42" customWidth="1"/>
    <col min="23"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600</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87"/>
      <c r="X11" s="72"/>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6" customHeight="1" x14ac:dyDescent="0.55000000000000004">
      <c r="A15" s="44"/>
      <c r="B15" s="715" t="s">
        <v>225</v>
      </c>
      <c r="C15" s="715"/>
      <c r="D15" s="715"/>
      <c r="E15" s="715"/>
      <c r="F15" s="715"/>
      <c r="G15" s="715"/>
      <c r="H15" s="715"/>
      <c r="I15" s="715"/>
      <c r="J15" s="715"/>
      <c r="K15" s="715"/>
      <c r="L15" s="715"/>
      <c r="M15" s="715"/>
      <c r="N15" s="715"/>
      <c r="O15" s="715"/>
      <c r="P15" s="715"/>
      <c r="Q15" s="715"/>
      <c r="R15" s="715"/>
      <c r="S15" s="715"/>
      <c r="T15" s="715"/>
      <c r="U15" s="715"/>
      <c r="V15" s="715"/>
      <c r="W15" s="715"/>
      <c r="X15" s="72"/>
    </row>
    <row r="16" spans="1:24" ht="15" customHeight="1"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55000000000000004">
      <c r="A17" s="44"/>
      <c r="B17" s="981" t="str">
        <f>IF(入力シート!$E$40="","",入力シート!$E$40)</f>
        <v/>
      </c>
      <c r="C17" s="981"/>
      <c r="D17" s="981"/>
      <c r="E17" s="981"/>
      <c r="F17" s="981"/>
      <c r="G17" s="292" t="s">
        <v>91</v>
      </c>
      <c r="H17" s="981" t="str">
        <f>IF(入力シート!$E$41="","",入力シート!$E$41)</f>
        <v/>
      </c>
      <c r="I17" s="981"/>
      <c r="J17" s="981"/>
      <c r="K17" s="981"/>
      <c r="L17" s="981"/>
      <c r="M17" s="981"/>
      <c r="N17" s="287" t="s">
        <v>591</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5.75" customHeight="1" x14ac:dyDescent="0.55000000000000004">
      <c r="A18" s="44"/>
      <c r="B18" s="717" t="s">
        <v>648</v>
      </c>
      <c r="C18" s="717"/>
      <c r="D18" s="717"/>
      <c r="E18" s="717"/>
      <c r="F18" s="717"/>
      <c r="G18" s="717"/>
      <c r="H18" s="717"/>
      <c r="I18" s="717"/>
      <c r="J18" s="717"/>
      <c r="K18" s="717"/>
      <c r="L18" s="717"/>
      <c r="M18" s="717"/>
      <c r="N18" s="717"/>
      <c r="O18" s="717"/>
      <c r="P18" s="717"/>
      <c r="Q18" s="717"/>
      <c r="R18" s="717"/>
      <c r="S18" s="717"/>
      <c r="T18" s="717"/>
      <c r="U18" s="717"/>
      <c r="V18" s="717"/>
      <c r="W18" s="717"/>
      <c r="X18" s="275"/>
    </row>
    <row r="19" spans="1:50" ht="24.75" customHeight="1" x14ac:dyDescent="0.55000000000000004">
      <c r="A19" s="44"/>
      <c r="B19" s="962" t="s">
        <v>119</v>
      </c>
      <c r="C19" s="962"/>
      <c r="D19" s="962"/>
      <c r="E19" s="962"/>
      <c r="F19" s="962"/>
      <c r="G19" s="962"/>
      <c r="H19" s="962"/>
      <c r="I19" s="962"/>
      <c r="J19" s="962"/>
      <c r="K19" s="962"/>
      <c r="L19" s="962"/>
      <c r="M19" s="962"/>
      <c r="N19" s="962"/>
      <c r="O19" s="962"/>
      <c r="P19" s="962"/>
      <c r="Q19" s="962"/>
      <c r="R19" s="962"/>
      <c r="S19" s="962"/>
      <c r="T19" s="962"/>
      <c r="U19" s="962"/>
      <c r="V19" s="962"/>
      <c r="W19" s="962"/>
      <c r="X19" s="72"/>
    </row>
    <row r="20" spans="1:50" ht="27" customHeight="1" x14ac:dyDescent="0.55000000000000004">
      <c r="A20" s="44"/>
      <c r="B20" s="969" t="s">
        <v>42</v>
      </c>
      <c r="C20" s="970"/>
      <c r="D20" s="970"/>
      <c r="E20" s="970"/>
      <c r="F20" s="970"/>
      <c r="G20" s="970"/>
      <c r="H20" s="970"/>
      <c r="I20" s="971"/>
      <c r="J20" s="1040">
        <f>入力シート!$E$8</f>
        <v>0</v>
      </c>
      <c r="K20" s="1041"/>
      <c r="L20" s="1041"/>
      <c r="M20" s="1041"/>
      <c r="N20" s="1041"/>
      <c r="O20" s="1041"/>
      <c r="P20" s="1041"/>
      <c r="Q20" s="1041"/>
      <c r="R20" s="1041"/>
      <c r="S20" s="1041"/>
      <c r="T20" s="1041"/>
      <c r="U20" s="1041"/>
      <c r="V20" s="1041"/>
      <c r="W20" s="1042"/>
      <c r="X20" s="91"/>
    </row>
    <row r="21" spans="1:50" ht="18.75" customHeight="1" x14ac:dyDescent="0.55000000000000004">
      <c r="A21" s="44"/>
      <c r="B21" s="961" t="s">
        <v>95</v>
      </c>
      <c r="C21" s="962"/>
      <c r="D21" s="962"/>
      <c r="E21" s="962"/>
      <c r="F21" s="962"/>
      <c r="G21" s="962"/>
      <c r="H21" s="962"/>
      <c r="I21" s="963"/>
      <c r="J21" s="433">
        <f>入力シート!$E$42</f>
        <v>0</v>
      </c>
      <c r="K21" s="434"/>
      <c r="L21" s="434"/>
      <c r="M21" s="434"/>
      <c r="N21" s="434"/>
      <c r="O21" s="434"/>
      <c r="P21" s="434"/>
      <c r="Q21" s="434"/>
      <c r="R21" s="434"/>
      <c r="S21" s="434"/>
      <c r="T21" s="434"/>
      <c r="U21" s="434"/>
      <c r="V21" s="434"/>
      <c r="W21" s="435"/>
      <c r="X21" s="91"/>
    </row>
    <row r="22" spans="1:50" ht="42.75" customHeight="1" x14ac:dyDescent="0.55000000000000004">
      <c r="A22" s="44"/>
      <c r="B22" s="1043" t="s">
        <v>226</v>
      </c>
      <c r="C22" s="1044"/>
      <c r="D22" s="1044"/>
      <c r="E22" s="1044"/>
      <c r="F22" s="1044"/>
      <c r="G22" s="1044"/>
      <c r="H22" s="1044"/>
      <c r="I22" s="1045"/>
      <c r="J22" s="1043" t="s">
        <v>613</v>
      </c>
      <c r="K22" s="1044"/>
      <c r="L22" s="1030"/>
      <c r="M22" s="1030"/>
      <c r="N22" s="70" t="s">
        <v>609</v>
      </c>
      <c r="O22" s="1030"/>
      <c r="P22" s="1030"/>
      <c r="Q22" s="70" t="s">
        <v>610</v>
      </c>
      <c r="R22" s="1030"/>
      <c r="S22" s="1030"/>
      <c r="T22" s="287" t="s">
        <v>611</v>
      </c>
      <c r="U22" s="287"/>
      <c r="V22" s="287"/>
      <c r="W22" s="302"/>
      <c r="X22" s="72"/>
    </row>
    <row r="23" spans="1:50" ht="41.25" customHeight="1" x14ac:dyDescent="0.55000000000000004">
      <c r="A23" s="44"/>
      <c r="B23" s="1043" t="s">
        <v>242</v>
      </c>
      <c r="C23" s="1044"/>
      <c r="D23" s="1044"/>
      <c r="E23" s="1044"/>
      <c r="F23" s="1044"/>
      <c r="G23" s="1044"/>
      <c r="H23" s="1044"/>
      <c r="I23" s="1045"/>
      <c r="J23" s="1046"/>
      <c r="K23" s="1047"/>
      <c r="L23" s="1047"/>
      <c r="M23" s="1047"/>
      <c r="N23" s="1047"/>
      <c r="O23" s="1047"/>
      <c r="P23" s="1047"/>
      <c r="Q23" s="1047"/>
      <c r="R23" s="1047"/>
      <c r="S23" s="1047"/>
      <c r="T23" s="1047"/>
      <c r="U23" s="1047"/>
      <c r="V23" s="1047"/>
      <c r="W23" s="277" t="s">
        <v>612</v>
      </c>
      <c r="X23" s="72"/>
    </row>
    <row r="24" spans="1:50" ht="41.25" customHeight="1" x14ac:dyDescent="0.55000000000000004">
      <c r="A24" s="44"/>
      <c r="B24" s="1043" t="s">
        <v>243</v>
      </c>
      <c r="C24" s="1044"/>
      <c r="D24" s="1044"/>
      <c r="E24" s="1044"/>
      <c r="F24" s="1044"/>
      <c r="G24" s="1044"/>
      <c r="H24" s="1044"/>
      <c r="I24" s="1045"/>
      <c r="J24" s="1046"/>
      <c r="K24" s="1047"/>
      <c r="L24" s="1047"/>
      <c r="M24" s="1047"/>
      <c r="N24" s="1047"/>
      <c r="O24" s="1047"/>
      <c r="P24" s="1047"/>
      <c r="Q24" s="1047"/>
      <c r="R24" s="1047"/>
      <c r="S24" s="1047"/>
      <c r="T24" s="1047"/>
      <c r="U24" s="1047"/>
      <c r="V24" s="1047"/>
      <c r="W24" s="277" t="s">
        <v>612</v>
      </c>
      <c r="X24" s="72"/>
    </row>
    <row r="25" spans="1:50" ht="21" customHeight="1" x14ac:dyDescent="0.55000000000000004">
      <c r="A25" s="44"/>
      <c r="B25" s="287"/>
      <c r="C25" s="287"/>
      <c r="D25" s="287"/>
      <c r="E25" s="287"/>
      <c r="F25" s="287"/>
      <c r="G25" s="287"/>
      <c r="H25" s="287"/>
      <c r="I25" s="287"/>
      <c r="J25" s="287"/>
      <c r="K25" s="287"/>
      <c r="L25" s="287"/>
      <c r="M25" s="287"/>
      <c r="N25" s="287"/>
      <c r="O25" s="287"/>
      <c r="P25" s="287"/>
      <c r="Q25" s="287"/>
      <c r="R25" s="287"/>
      <c r="S25" s="287"/>
      <c r="T25" s="287"/>
      <c r="U25" s="287"/>
      <c r="V25" s="287"/>
      <c r="W25" s="287"/>
      <c r="X25" s="72"/>
    </row>
    <row r="26" spans="1:50" ht="20.149999999999999" customHeight="1" x14ac:dyDescent="0.55000000000000004">
      <c r="A26" s="44"/>
      <c r="B26" s="295" t="s">
        <v>371</v>
      </c>
      <c r="C26" s="296"/>
      <c r="D26" s="296"/>
      <c r="E26" s="296"/>
      <c r="F26" s="296"/>
      <c r="G26" s="296"/>
      <c r="H26" s="296"/>
      <c r="I26" s="296"/>
      <c r="J26" s="297"/>
      <c r="K26" s="297"/>
      <c r="L26" s="298" t="s">
        <v>232</v>
      </c>
      <c r="M26" s="298"/>
      <c r="N26" s="298"/>
      <c r="O26" s="298"/>
      <c r="P26" s="298"/>
      <c r="Q26" s="298"/>
      <c r="R26" s="298"/>
      <c r="S26" s="298"/>
      <c r="T26" s="298"/>
      <c r="U26" s="298"/>
      <c r="V26" s="298"/>
      <c r="W26" s="399"/>
      <c r="X26" s="95"/>
    </row>
    <row r="27" spans="1:50" ht="20.149999999999999" customHeight="1" x14ac:dyDescent="0.55000000000000004">
      <c r="A27" s="44"/>
      <c r="B27" s="299"/>
      <c r="C27" s="300"/>
      <c r="D27" s="301" t="s">
        <v>562</v>
      </c>
      <c r="E27" s="301" t="s">
        <v>45</v>
      </c>
      <c r="F27" s="1032">
        <f>入力シート!$E$18</f>
        <v>0</v>
      </c>
      <c r="G27" s="1032"/>
      <c r="H27" s="1032"/>
      <c r="I27" s="1032"/>
      <c r="J27" s="1032"/>
      <c r="K27" s="1032"/>
      <c r="L27" s="1032"/>
      <c r="M27" s="1032"/>
      <c r="N27" s="1032"/>
      <c r="O27" s="1032"/>
      <c r="P27" s="1032"/>
      <c r="Q27" s="1032"/>
      <c r="R27" s="1032"/>
      <c r="S27" s="1032"/>
      <c r="T27" s="1032"/>
      <c r="U27" s="1032"/>
      <c r="V27" s="1032"/>
      <c r="W27" s="1033"/>
      <c r="X27" s="95"/>
    </row>
    <row r="28" spans="1:50" ht="20.149999999999999" customHeight="1" x14ac:dyDescent="0.55000000000000004">
      <c r="A28" s="44"/>
      <c r="B28" s="299"/>
      <c r="C28" s="300"/>
      <c r="D28" s="301" t="s">
        <v>37</v>
      </c>
      <c r="E28" s="992">
        <f>入力シート!$E$19</f>
        <v>0</v>
      </c>
      <c r="F28" s="992"/>
      <c r="G28" s="992"/>
      <c r="H28" s="992"/>
      <c r="I28" s="992"/>
      <c r="J28" s="992"/>
      <c r="K28" s="992"/>
      <c r="L28" s="992"/>
      <c r="M28" s="992"/>
      <c r="N28" s="992"/>
      <c r="O28" s="992"/>
      <c r="P28" s="992"/>
      <c r="Q28" s="992"/>
      <c r="R28" s="992"/>
      <c r="S28" s="992"/>
      <c r="T28" s="992"/>
      <c r="U28" s="992"/>
      <c r="V28" s="992"/>
      <c r="W28" s="1025"/>
      <c r="X28" s="95"/>
    </row>
    <row r="29" spans="1:50" ht="20.149999999999999" customHeight="1" x14ac:dyDescent="0.55000000000000004">
      <c r="A29" s="44"/>
      <c r="B29" s="299"/>
      <c r="C29" s="300"/>
      <c r="D29" s="301" t="s">
        <v>563</v>
      </c>
      <c r="E29" s="992" t="str">
        <f>IF(入力シート!$E$20="","",入力シート!$E$20&amp;" / "&amp;入力シート!$E$22)</f>
        <v/>
      </c>
      <c r="F29" s="992"/>
      <c r="G29" s="992"/>
      <c r="H29" s="992"/>
      <c r="I29" s="992"/>
      <c r="J29" s="992"/>
      <c r="K29" s="992"/>
      <c r="L29" s="992"/>
      <c r="M29" s="992"/>
      <c r="N29" s="992"/>
      <c r="O29" s="992"/>
      <c r="P29" s="992"/>
      <c r="Q29" s="992"/>
      <c r="R29" s="992"/>
      <c r="S29" s="992"/>
      <c r="T29" s="992"/>
      <c r="U29" s="992"/>
      <c r="V29" s="992"/>
      <c r="W29" s="1025"/>
      <c r="X29" s="95"/>
    </row>
    <row r="30" spans="1:50" ht="20.149999999999999" customHeight="1" x14ac:dyDescent="0.55000000000000004">
      <c r="A30" s="44"/>
      <c r="B30" s="299"/>
      <c r="C30" s="300"/>
      <c r="D30" s="301" t="s">
        <v>38</v>
      </c>
      <c r="E30" s="992">
        <f>入力シート!$E$23</f>
        <v>0</v>
      </c>
      <c r="F30" s="992"/>
      <c r="G30" s="992"/>
      <c r="H30" s="992"/>
      <c r="I30" s="992"/>
      <c r="J30" s="992"/>
      <c r="K30" s="992"/>
      <c r="L30" s="992"/>
      <c r="M30" s="992"/>
      <c r="N30" s="992"/>
      <c r="O30" s="992"/>
      <c r="P30" s="992"/>
      <c r="Q30" s="992"/>
      <c r="R30" s="992"/>
      <c r="S30" s="992"/>
      <c r="T30" s="992"/>
      <c r="U30" s="992"/>
      <c r="V30" s="992"/>
      <c r="W30" s="1025"/>
      <c r="X30" s="96"/>
    </row>
    <row r="31" spans="1:50" ht="20.149999999999999" customHeight="1" x14ac:dyDescent="0.55000000000000004">
      <c r="A31" s="44"/>
      <c r="B31" s="299"/>
      <c r="C31" s="300"/>
      <c r="D31" s="301" t="s">
        <v>39</v>
      </c>
      <c r="E31" s="992">
        <f>入力シート!$E$24</f>
        <v>0</v>
      </c>
      <c r="F31" s="992"/>
      <c r="G31" s="992"/>
      <c r="H31" s="992"/>
      <c r="I31" s="992"/>
      <c r="J31" s="992"/>
      <c r="K31" s="992"/>
      <c r="L31" s="992"/>
      <c r="M31" s="992"/>
      <c r="N31" s="992"/>
      <c r="O31" s="992"/>
      <c r="P31" s="992"/>
      <c r="Q31" s="992"/>
      <c r="R31" s="992"/>
      <c r="S31" s="992"/>
      <c r="T31" s="992"/>
      <c r="U31" s="992"/>
      <c r="V31" s="992"/>
      <c r="W31" s="1025"/>
      <c r="X31" s="96"/>
    </row>
    <row r="32" spans="1:50" ht="20.149999999999999" customHeight="1" x14ac:dyDescent="0.55000000000000004">
      <c r="A32" s="44"/>
      <c r="B32" s="401"/>
      <c r="C32" s="307"/>
      <c r="D32" s="308" t="s">
        <v>40</v>
      </c>
      <c r="E32" s="1023">
        <f>入力シート!$E$25</f>
        <v>0</v>
      </c>
      <c r="F32" s="1023"/>
      <c r="G32" s="1023"/>
      <c r="H32" s="1023"/>
      <c r="I32" s="1023"/>
      <c r="J32" s="1023"/>
      <c r="K32" s="1023"/>
      <c r="L32" s="1023"/>
      <c r="M32" s="1023"/>
      <c r="N32" s="1023"/>
      <c r="O32" s="1023"/>
      <c r="P32" s="1023"/>
      <c r="Q32" s="1023"/>
      <c r="R32" s="1023"/>
      <c r="S32" s="1023"/>
      <c r="T32" s="1023"/>
      <c r="U32" s="1023"/>
      <c r="V32" s="1023"/>
      <c r="W32" s="1024"/>
      <c r="X32" s="96"/>
    </row>
    <row r="33" spans="1:24" ht="12" customHeight="1" x14ac:dyDescent="0.55000000000000004">
      <c r="A33" s="238"/>
      <c r="B33" s="237"/>
      <c r="C33" s="237"/>
      <c r="D33" s="237"/>
      <c r="E33" s="237"/>
      <c r="F33" s="237"/>
      <c r="G33" s="237"/>
      <c r="H33" s="237"/>
      <c r="I33" s="237"/>
      <c r="J33" s="237"/>
      <c r="K33" s="237"/>
      <c r="L33" s="237"/>
      <c r="M33" s="237"/>
      <c r="N33" s="237"/>
      <c r="O33" s="237"/>
      <c r="P33" s="237"/>
      <c r="Q33" s="237"/>
      <c r="R33" s="237"/>
      <c r="S33" s="237"/>
      <c r="T33" s="237"/>
      <c r="U33" s="237"/>
      <c r="V33" s="237"/>
      <c r="W33" s="237"/>
      <c r="X33" s="239"/>
    </row>
  </sheetData>
  <sheetProtection algorithmName="SHA-512" hashValue="hcrANPQyCqDHAcfUwzoulj3mk9HY/vk6HZw9jylW3jB/XB0P7F3rusKsRxSKwPgAdFCwPB3lvnR1YuU3bnkklQ==" saltValue="BTmPyHmMwmS74fBLm2LwcQ==" spinCount="100000" sheet="1" objects="1" scenarios="1"/>
  <protectedRanges>
    <protectedRange sqref="K20:K21" name="範囲1_2_2"/>
    <protectedRange sqref="L26:L32" name="範囲1_3"/>
    <protectedRange sqref="U9 U12" name="範囲1_1_1"/>
    <protectedRange sqref="S10:T11" name="範囲1_4"/>
  </protectedRanges>
  <mergeCells count="26">
    <mergeCell ref="N10:V10"/>
    <mergeCell ref="N11:V11"/>
    <mergeCell ref="R3:W3"/>
    <mergeCell ref="B15:W15"/>
    <mergeCell ref="B23:I23"/>
    <mergeCell ref="O22:P22"/>
    <mergeCell ref="R22:S22"/>
    <mergeCell ref="J23:V23"/>
    <mergeCell ref="L22:M22"/>
    <mergeCell ref="J22:K22"/>
    <mergeCell ref="B17:F17"/>
    <mergeCell ref="H17:M17"/>
    <mergeCell ref="B18:W18"/>
    <mergeCell ref="B19:W19"/>
    <mergeCell ref="B20:I20"/>
    <mergeCell ref="F27:W27"/>
    <mergeCell ref="J20:W20"/>
    <mergeCell ref="E32:W32"/>
    <mergeCell ref="E31:W31"/>
    <mergeCell ref="E30:W30"/>
    <mergeCell ref="E29:W29"/>
    <mergeCell ref="E28:W28"/>
    <mergeCell ref="B24:I24"/>
    <mergeCell ref="B21:I21"/>
    <mergeCell ref="B22:I22"/>
    <mergeCell ref="J24:V24"/>
  </mergeCells>
  <phoneticPr fontId="4"/>
  <conditionalFormatting sqref="J22 L22 N22:S22">
    <cfRule type="expression" dxfId="14" priority="3">
      <formula>$R$22&lt;&gt;""</formula>
    </cfRule>
  </conditionalFormatting>
  <conditionalFormatting sqref="J23:V23">
    <cfRule type="expression" dxfId="13" priority="2">
      <formula>$J$23&lt;&gt;""</formula>
    </cfRule>
  </conditionalFormatting>
  <conditionalFormatting sqref="J24:V24">
    <cfRule type="expression" dxfId="12" priority="1">
      <formula>$J$24&lt;&gt;""</formula>
    </cfRule>
  </conditionalFormatting>
  <conditionalFormatting sqref="R3:W3">
    <cfRule type="expression" dxfId="11" priority="4">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9FFFF"/>
  </sheetPr>
  <dimension ref="A1:AX44"/>
  <sheetViews>
    <sheetView view="pageBreakPreview" topLeftCell="A14" zoomScaleNormal="100" zoomScaleSheetLayoutView="100" workbookViewId="0">
      <selection activeCell="U12" sqref="U12"/>
    </sheetView>
  </sheetViews>
  <sheetFormatPr defaultColWidth="9" defaultRowHeight="13" x14ac:dyDescent="0.55000000000000004"/>
  <cols>
    <col min="1" max="1" width="2.1640625" style="55" customWidth="1"/>
    <col min="2" max="21" width="3.6640625" style="55" customWidth="1"/>
    <col min="22" max="23" width="3.6640625" style="56" customWidth="1"/>
    <col min="24" max="24" width="2.1640625" style="56" customWidth="1"/>
    <col min="25" max="25" width="2.08203125" style="56" customWidth="1"/>
    <col min="26" max="26" width="7.1640625" style="55" hidden="1" customWidth="1"/>
    <col min="27" max="27" width="38.1640625" style="55" bestFit="1" customWidth="1"/>
    <col min="28" max="16384" width="9" style="55"/>
  </cols>
  <sheetData>
    <row r="1" spans="1:26" x14ac:dyDescent="0.55000000000000004">
      <c r="X1" s="57"/>
      <c r="Y1" s="57"/>
    </row>
    <row r="2" spans="1:26" x14ac:dyDescent="0.55000000000000004">
      <c r="A2" s="73"/>
      <c r="B2" s="74"/>
      <c r="C2" s="74"/>
      <c r="D2" s="74"/>
      <c r="E2" s="74"/>
      <c r="F2" s="74"/>
      <c r="G2" s="74"/>
      <c r="H2" s="74"/>
      <c r="I2" s="74"/>
      <c r="J2" s="74"/>
      <c r="K2" s="74"/>
      <c r="L2" s="74"/>
      <c r="M2" s="74"/>
      <c r="N2" s="74"/>
      <c r="O2" s="74"/>
      <c r="P2" s="74"/>
      <c r="Q2" s="74"/>
      <c r="R2" s="97"/>
      <c r="S2" s="97"/>
      <c r="T2" s="97"/>
      <c r="U2" s="97"/>
      <c r="V2" s="75"/>
      <c r="W2" s="97"/>
      <c r="X2" s="58"/>
      <c r="Z2" s="56"/>
    </row>
    <row r="3" spans="1:26" x14ac:dyDescent="0.55000000000000004">
      <c r="A3" s="78"/>
      <c r="B3" s="318" t="s">
        <v>366</v>
      </c>
      <c r="C3" s="318"/>
      <c r="D3" s="318"/>
      <c r="E3" s="318"/>
      <c r="F3" s="318"/>
      <c r="G3" s="318"/>
      <c r="H3" s="318"/>
      <c r="I3" s="318"/>
      <c r="J3" s="318"/>
      <c r="K3" s="318"/>
      <c r="L3" s="318"/>
      <c r="M3" s="318"/>
      <c r="N3" s="318"/>
      <c r="O3" s="318"/>
      <c r="P3" s="320"/>
      <c r="Q3" s="318" t="s">
        <v>232</v>
      </c>
      <c r="R3" s="957" t="s">
        <v>592</v>
      </c>
      <c r="S3" s="957"/>
      <c r="T3" s="957"/>
      <c r="U3" s="957"/>
      <c r="V3" s="957"/>
      <c r="W3" s="957"/>
      <c r="X3" s="72" t="s">
        <v>568</v>
      </c>
    </row>
    <row r="4" spans="1:26" x14ac:dyDescent="0.55000000000000004">
      <c r="A4" s="78"/>
      <c r="B4" s="318"/>
      <c r="C4" s="318"/>
      <c r="D4" s="318"/>
      <c r="E4" s="318"/>
      <c r="F4" s="318"/>
      <c r="G4" s="318"/>
      <c r="H4" s="318"/>
      <c r="I4" s="318"/>
      <c r="J4" s="318"/>
      <c r="K4" s="318"/>
      <c r="L4" s="318"/>
      <c r="M4" s="318"/>
      <c r="N4" s="318"/>
      <c r="O4" s="318"/>
      <c r="P4" s="320"/>
      <c r="Q4" s="320"/>
      <c r="R4" s="320"/>
      <c r="S4" s="442"/>
      <c r="T4" s="320"/>
      <c r="U4" s="442"/>
      <c r="V4" s="320"/>
      <c r="W4" s="442"/>
      <c r="X4" s="459"/>
    </row>
    <row r="5" spans="1:26" x14ac:dyDescent="0.55000000000000004">
      <c r="A5" s="78"/>
      <c r="B5" s="318" t="s">
        <v>28</v>
      </c>
      <c r="C5" s="318"/>
      <c r="D5" s="318"/>
      <c r="E5" s="318"/>
      <c r="F5" s="318"/>
      <c r="G5" s="318"/>
      <c r="H5" s="318"/>
      <c r="I5" s="318"/>
      <c r="J5" s="318"/>
      <c r="K5" s="318"/>
      <c r="L5" s="318"/>
      <c r="M5" s="318"/>
      <c r="N5" s="318"/>
      <c r="O5" s="318"/>
      <c r="P5" s="318"/>
      <c r="Q5" s="318"/>
      <c r="R5" s="318"/>
      <c r="S5" s="318"/>
      <c r="T5" s="318"/>
      <c r="U5" s="318"/>
      <c r="V5" s="321"/>
      <c r="W5" s="321"/>
      <c r="X5" s="459"/>
    </row>
    <row r="6" spans="1:26" x14ac:dyDescent="0.55000000000000004">
      <c r="A6" s="78"/>
      <c r="B6" s="318" t="s">
        <v>29</v>
      </c>
      <c r="C6" s="318"/>
      <c r="D6" s="318"/>
      <c r="E6" s="318"/>
      <c r="F6" s="318"/>
      <c r="G6" s="318"/>
      <c r="H6" s="318"/>
      <c r="I6" s="318"/>
      <c r="J6" s="318"/>
      <c r="K6" s="318"/>
      <c r="L6" s="318"/>
      <c r="M6" s="318"/>
      <c r="N6" s="318"/>
      <c r="O6" s="318"/>
      <c r="P6" s="318"/>
      <c r="Q6" s="318"/>
      <c r="R6" s="318"/>
      <c r="S6" s="318"/>
      <c r="T6" s="318"/>
      <c r="U6" s="318"/>
      <c r="V6" s="321"/>
      <c r="W6" s="321"/>
      <c r="X6" s="459"/>
    </row>
    <row r="7" spans="1:26" x14ac:dyDescent="0.55000000000000004">
      <c r="A7" s="78"/>
      <c r="B7" s="317"/>
      <c r="C7" s="317"/>
      <c r="D7" s="317"/>
      <c r="E7" s="317"/>
      <c r="F7" s="317"/>
      <c r="G7" s="317"/>
      <c r="H7" s="317"/>
      <c r="I7" s="317"/>
      <c r="J7" s="317"/>
      <c r="K7" s="317"/>
      <c r="L7" s="318"/>
      <c r="M7" s="318"/>
      <c r="N7" s="318"/>
      <c r="O7" s="318"/>
      <c r="P7" s="318"/>
      <c r="Q7" s="318"/>
      <c r="R7" s="318"/>
      <c r="S7" s="318"/>
      <c r="T7" s="318"/>
      <c r="U7" s="318"/>
      <c r="V7" s="321"/>
      <c r="W7" s="321"/>
      <c r="X7" s="459"/>
    </row>
    <row r="8" spans="1:26" x14ac:dyDescent="0.55000000000000004">
      <c r="A8" s="78"/>
      <c r="B8" s="318"/>
      <c r="C8" s="318"/>
      <c r="D8" s="318"/>
      <c r="E8" s="318"/>
      <c r="F8" s="318"/>
      <c r="G8" s="318"/>
      <c r="H8" s="318"/>
      <c r="I8" s="318"/>
      <c r="J8" s="318"/>
      <c r="K8" s="318"/>
      <c r="L8" s="318"/>
      <c r="M8" s="287" t="s">
        <v>262</v>
      </c>
      <c r="N8" s="318"/>
      <c r="O8" s="287"/>
      <c r="P8" s="287"/>
      <c r="Q8" s="287"/>
      <c r="R8" s="287"/>
      <c r="S8" s="287"/>
      <c r="T8" s="318"/>
      <c r="U8" s="318"/>
      <c r="V8" s="321"/>
      <c r="W8" s="321"/>
      <c r="X8" s="459"/>
    </row>
    <row r="9" spans="1:26" ht="18" customHeight="1" x14ac:dyDescent="0.55000000000000004">
      <c r="A9" s="78"/>
      <c r="B9" s="318"/>
      <c r="C9" s="318"/>
      <c r="D9" s="318"/>
      <c r="E9" s="318"/>
      <c r="F9" s="318"/>
      <c r="G9" s="318"/>
      <c r="H9" s="318"/>
      <c r="I9" s="318"/>
      <c r="J9" s="318"/>
      <c r="K9" s="318"/>
      <c r="L9" s="318"/>
      <c r="M9" s="318"/>
      <c r="N9" s="287" t="s">
        <v>719</v>
      </c>
      <c r="O9" s="287"/>
      <c r="P9" s="287"/>
      <c r="Q9" s="291"/>
      <c r="R9" s="291">
        <f>入力シート!$E$12</f>
        <v>0</v>
      </c>
      <c r="S9" s="287"/>
      <c r="T9" s="287"/>
      <c r="U9" s="287"/>
      <c r="V9" s="287"/>
      <c r="W9" s="289"/>
      <c r="X9" s="289"/>
      <c r="Y9" s="234"/>
    </row>
    <row r="10" spans="1:26" ht="18" customHeight="1" x14ac:dyDescent="0.55000000000000004">
      <c r="A10" s="78"/>
      <c r="B10" s="318"/>
      <c r="C10" s="318"/>
      <c r="D10" s="318"/>
      <c r="E10" s="318"/>
      <c r="F10" s="318"/>
      <c r="G10" s="318"/>
      <c r="H10" s="318"/>
      <c r="I10" s="318"/>
      <c r="J10" s="318"/>
      <c r="K10" s="318"/>
      <c r="L10" s="318"/>
      <c r="M10" s="318"/>
      <c r="N10" s="287" t="s">
        <v>359</v>
      </c>
      <c r="O10" s="287"/>
      <c r="P10" s="991">
        <f>入力シート!$E$13</f>
        <v>0</v>
      </c>
      <c r="Q10" s="991"/>
      <c r="R10" s="991"/>
      <c r="S10" s="991"/>
      <c r="T10" s="991"/>
      <c r="U10" s="991"/>
      <c r="V10" s="991"/>
      <c r="W10" s="991"/>
      <c r="X10" s="460"/>
      <c r="Y10" s="234"/>
    </row>
    <row r="11" spans="1:26" ht="18" customHeight="1" x14ac:dyDescent="0.55000000000000004">
      <c r="A11" s="78"/>
      <c r="B11" s="318"/>
      <c r="C11" s="318"/>
      <c r="D11" s="318"/>
      <c r="E11" s="318"/>
      <c r="F11" s="318"/>
      <c r="G11" s="318"/>
      <c r="H11" s="318"/>
      <c r="I11" s="318"/>
      <c r="J11" s="318"/>
      <c r="K11" s="318"/>
      <c r="L11" s="318"/>
      <c r="M11" s="318"/>
      <c r="N11" s="291" t="s">
        <v>360</v>
      </c>
      <c r="O11" s="291"/>
      <c r="P11" s="992">
        <f>入力シート!$E$11</f>
        <v>0</v>
      </c>
      <c r="Q11" s="992"/>
      <c r="R11" s="992"/>
      <c r="S11" s="992"/>
      <c r="T11" s="992"/>
      <c r="U11" s="992"/>
      <c r="V11" s="992"/>
      <c r="W11" s="992"/>
      <c r="X11" s="992"/>
      <c r="Y11" s="234"/>
    </row>
    <row r="12" spans="1:26" ht="18" customHeight="1" x14ac:dyDescent="0.55000000000000004">
      <c r="A12" s="78"/>
      <c r="B12" s="318"/>
      <c r="C12" s="318"/>
      <c r="D12" s="318"/>
      <c r="E12" s="318"/>
      <c r="F12" s="318"/>
      <c r="G12" s="318"/>
      <c r="H12" s="318"/>
      <c r="I12" s="318"/>
      <c r="J12" s="318"/>
      <c r="K12" s="318"/>
      <c r="L12" s="318"/>
      <c r="M12" s="318"/>
      <c r="N12" s="287" t="s">
        <v>361</v>
      </c>
      <c r="O12" s="287"/>
      <c r="P12" s="287"/>
      <c r="Q12" s="291">
        <f>入力シート!$E$16</f>
        <v>0</v>
      </c>
      <c r="R12" s="287"/>
      <c r="S12" s="287"/>
      <c r="T12" s="287"/>
      <c r="U12" s="287"/>
      <c r="V12" s="287"/>
      <c r="W12" s="289"/>
      <c r="X12" s="289"/>
      <c r="Y12" s="234"/>
    </row>
    <row r="13" spans="1:26" ht="17.25" customHeight="1" x14ac:dyDescent="0.55000000000000004">
      <c r="A13" s="78"/>
      <c r="B13" s="318"/>
      <c r="C13" s="318"/>
      <c r="D13" s="318"/>
      <c r="E13" s="318"/>
      <c r="F13" s="318"/>
      <c r="G13" s="318"/>
      <c r="H13" s="318"/>
      <c r="I13" s="318"/>
      <c r="J13" s="318"/>
      <c r="K13" s="318"/>
      <c r="L13" s="318"/>
      <c r="M13" s="318"/>
      <c r="N13" s="287" t="s">
        <v>362</v>
      </c>
      <c r="O13" s="287"/>
      <c r="P13" s="287"/>
      <c r="Q13" s="291">
        <f>入力シート!$E$17</f>
        <v>0</v>
      </c>
      <c r="R13" s="287"/>
      <c r="S13" s="287"/>
      <c r="T13" s="287"/>
      <c r="U13" s="287"/>
      <c r="V13" s="287"/>
      <c r="W13" s="287"/>
      <c r="X13" s="292"/>
      <c r="Y13" s="234"/>
    </row>
    <row r="14" spans="1:26" ht="18" customHeight="1" x14ac:dyDescent="0.55000000000000004">
      <c r="A14" s="78"/>
      <c r="B14" s="318"/>
      <c r="C14" s="318"/>
      <c r="D14" s="318"/>
      <c r="E14" s="318"/>
      <c r="F14" s="318"/>
      <c r="G14" s="318"/>
      <c r="H14" s="318"/>
      <c r="I14" s="318"/>
      <c r="J14" s="318"/>
      <c r="K14" s="318"/>
      <c r="L14" s="318"/>
      <c r="M14" s="318"/>
      <c r="N14" s="317"/>
      <c r="O14" s="1051"/>
      <c r="P14" s="1051"/>
      <c r="Q14" s="1051"/>
      <c r="R14" s="1051"/>
      <c r="S14" s="1051"/>
      <c r="T14" s="1051"/>
      <c r="U14" s="1051"/>
      <c r="V14" s="1051"/>
      <c r="W14" s="1051"/>
      <c r="X14" s="321"/>
      <c r="Y14" s="234"/>
    </row>
    <row r="15" spans="1:26" ht="25.5" x14ac:dyDescent="0.55000000000000004">
      <c r="A15" s="78"/>
      <c r="B15" s="738" t="s">
        <v>367</v>
      </c>
      <c r="C15" s="738"/>
      <c r="D15" s="738"/>
      <c r="E15" s="738"/>
      <c r="F15" s="738"/>
      <c r="G15" s="738"/>
      <c r="H15" s="738"/>
      <c r="I15" s="738"/>
      <c r="J15" s="738"/>
      <c r="K15" s="738"/>
      <c r="L15" s="738"/>
      <c r="M15" s="738"/>
      <c r="N15" s="738"/>
      <c r="O15" s="738"/>
      <c r="P15" s="738"/>
      <c r="Q15" s="738"/>
      <c r="R15" s="738"/>
      <c r="S15" s="738"/>
      <c r="T15" s="738"/>
      <c r="U15" s="738"/>
      <c r="V15" s="738"/>
      <c r="W15" s="738"/>
      <c r="X15" s="459"/>
    </row>
    <row r="16" spans="1:26" ht="15.65" customHeight="1" x14ac:dyDescent="0.55000000000000004">
      <c r="A16" s="78"/>
      <c r="B16" s="443"/>
      <c r="C16" s="443"/>
      <c r="D16" s="443"/>
      <c r="E16" s="443"/>
      <c r="F16" s="443"/>
      <c r="G16" s="443"/>
      <c r="H16" s="443"/>
      <c r="I16" s="443"/>
      <c r="J16" s="443"/>
      <c r="K16" s="443"/>
      <c r="L16" s="443"/>
      <c r="M16" s="443"/>
      <c r="N16" s="443"/>
      <c r="O16" s="443"/>
      <c r="P16" s="443"/>
      <c r="Q16" s="443"/>
      <c r="R16" s="443"/>
      <c r="S16" s="443"/>
      <c r="T16" s="443"/>
      <c r="U16" s="443"/>
      <c r="V16" s="443"/>
      <c r="W16" s="443"/>
      <c r="X16" s="459"/>
    </row>
    <row r="17" spans="1:50" s="42" customFormat="1" ht="18.75" customHeight="1" x14ac:dyDescent="0.55000000000000004">
      <c r="A17" s="44"/>
      <c r="B17" s="981" t="str">
        <f>IF(入力シート!$E$40="","",入力シート!$E$40)</f>
        <v/>
      </c>
      <c r="C17" s="981"/>
      <c r="D17" s="981"/>
      <c r="E17" s="981"/>
      <c r="F17" s="981"/>
      <c r="G17" s="292" t="s">
        <v>91</v>
      </c>
      <c r="H17" s="981" t="str">
        <f>IF(入力シート!E41="","",入力シート!$E$41)</f>
        <v/>
      </c>
      <c r="I17" s="981"/>
      <c r="J17" s="981"/>
      <c r="K17" s="981"/>
      <c r="L17" s="981"/>
      <c r="M17" s="981"/>
      <c r="N17" s="287" t="s">
        <v>591</v>
      </c>
      <c r="O17" s="287"/>
      <c r="P17" s="287"/>
      <c r="Q17" s="287"/>
      <c r="R17" s="287"/>
      <c r="S17" s="287"/>
      <c r="T17" s="287"/>
      <c r="U17" s="287"/>
      <c r="V17" s="287"/>
      <c r="W17" s="287"/>
      <c r="X17" s="30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36" customHeight="1" x14ac:dyDescent="0.55000000000000004">
      <c r="A18" s="78"/>
      <c r="B18" s="717" t="s">
        <v>623</v>
      </c>
      <c r="C18" s="717"/>
      <c r="D18" s="717"/>
      <c r="E18" s="717"/>
      <c r="F18" s="717"/>
      <c r="G18" s="717"/>
      <c r="H18" s="717"/>
      <c r="I18" s="717"/>
      <c r="J18" s="717"/>
      <c r="K18" s="717"/>
      <c r="L18" s="717"/>
      <c r="M18" s="717"/>
      <c r="N18" s="717"/>
      <c r="O18" s="717"/>
      <c r="P18" s="717"/>
      <c r="Q18" s="717"/>
      <c r="R18" s="717"/>
      <c r="S18" s="717"/>
      <c r="T18" s="717"/>
      <c r="U18" s="717"/>
      <c r="V18" s="717"/>
      <c r="W18" s="717"/>
      <c r="X18" s="459"/>
    </row>
    <row r="19" spans="1:50" ht="27.65" customHeight="1" x14ac:dyDescent="0.2">
      <c r="A19" s="78"/>
      <c r="B19" s="1054" t="s">
        <v>139</v>
      </c>
      <c r="C19" s="1055"/>
      <c r="D19" s="1055"/>
      <c r="E19" s="1055"/>
      <c r="F19" s="1055"/>
      <c r="G19" s="1055"/>
      <c r="H19" s="1055"/>
      <c r="I19" s="1055"/>
      <c r="J19" s="1059">
        <f>入力シート!$E$8</f>
        <v>0</v>
      </c>
      <c r="K19" s="1060"/>
      <c r="L19" s="1060"/>
      <c r="M19" s="1060"/>
      <c r="N19" s="1060"/>
      <c r="O19" s="1060"/>
      <c r="P19" s="1060"/>
      <c r="Q19" s="1060"/>
      <c r="R19" s="1060"/>
      <c r="S19" s="1060"/>
      <c r="T19" s="1060"/>
      <c r="U19" s="1060"/>
      <c r="V19" s="1060"/>
      <c r="W19" s="1061"/>
      <c r="X19" s="459"/>
      <c r="AA19" s="98"/>
    </row>
    <row r="20" spans="1:50" ht="27.65" customHeight="1" x14ac:dyDescent="0.55000000000000004">
      <c r="A20" s="78"/>
      <c r="B20" s="1065" t="s">
        <v>635</v>
      </c>
      <c r="C20" s="1066"/>
      <c r="D20" s="1066"/>
      <c r="E20" s="1066"/>
      <c r="F20" s="1066"/>
      <c r="G20" s="1066"/>
      <c r="H20" s="1066"/>
      <c r="I20" s="1066"/>
      <c r="J20" s="1056">
        <f>入力シート!$E$42</f>
        <v>0</v>
      </c>
      <c r="K20" s="1057"/>
      <c r="L20" s="1057"/>
      <c r="M20" s="1057"/>
      <c r="N20" s="1057"/>
      <c r="O20" s="1057"/>
      <c r="P20" s="1057"/>
      <c r="Q20" s="1057"/>
      <c r="R20" s="1057"/>
      <c r="S20" s="1057"/>
      <c r="T20" s="1057"/>
      <c r="U20" s="1057"/>
      <c r="V20" s="1057"/>
      <c r="W20" s="1058"/>
      <c r="X20" s="459"/>
    </row>
    <row r="21" spans="1:50" ht="27.65" customHeight="1" x14ac:dyDescent="0.55000000000000004">
      <c r="A21" s="78"/>
      <c r="B21" s="1052" t="s">
        <v>140</v>
      </c>
      <c r="C21" s="1053"/>
      <c r="D21" s="1053"/>
      <c r="E21" s="1053"/>
      <c r="F21" s="1053"/>
      <c r="G21" s="1053"/>
      <c r="H21" s="1053"/>
      <c r="I21" s="1053"/>
      <c r="J21" s="131" t="s">
        <v>141</v>
      </c>
      <c r="K21" s="1067"/>
      <c r="L21" s="1067"/>
      <c r="M21" s="1067"/>
      <c r="N21" s="1067"/>
      <c r="O21" s="1067"/>
      <c r="P21" s="1067"/>
      <c r="Q21" s="444" t="s">
        <v>142</v>
      </c>
      <c r="R21" s="444"/>
      <c r="S21" s="444"/>
      <c r="T21" s="444"/>
      <c r="U21" s="318"/>
      <c r="V21" s="318"/>
      <c r="W21" s="445"/>
      <c r="X21" s="59"/>
    </row>
    <row r="22" spans="1:50" ht="27.65" customHeight="1" x14ac:dyDescent="0.55000000000000004">
      <c r="A22" s="78"/>
      <c r="B22" s="1052" t="s">
        <v>143</v>
      </c>
      <c r="C22" s="1053"/>
      <c r="D22" s="1053"/>
      <c r="E22" s="1053"/>
      <c r="F22" s="1053"/>
      <c r="G22" s="1053"/>
      <c r="H22" s="1053"/>
      <c r="I22" s="1053"/>
      <c r="J22" s="1048"/>
      <c r="K22" s="1049"/>
      <c r="L22" s="1049"/>
      <c r="M22" s="1049"/>
      <c r="N22" s="1049"/>
      <c r="O22" s="1049"/>
      <c r="P22" s="1049"/>
      <c r="Q22" s="1049"/>
      <c r="R22" s="1049"/>
      <c r="S22" s="1049"/>
      <c r="T22" s="1049"/>
      <c r="U22" s="1049"/>
      <c r="V22" s="1049"/>
      <c r="W22" s="1050"/>
      <c r="X22" s="59"/>
    </row>
    <row r="23" spans="1:50" ht="27.65" customHeight="1" x14ac:dyDescent="0.55000000000000004">
      <c r="A23" s="78"/>
      <c r="B23" s="1052" t="s">
        <v>144</v>
      </c>
      <c r="C23" s="1053"/>
      <c r="D23" s="1053"/>
      <c r="E23" s="1053"/>
      <c r="F23" s="1053"/>
      <c r="G23" s="1053"/>
      <c r="H23" s="1053"/>
      <c r="I23" s="1053"/>
      <c r="J23" s="1048"/>
      <c r="K23" s="1049"/>
      <c r="L23" s="1049"/>
      <c r="M23" s="1049"/>
      <c r="N23" s="1049"/>
      <c r="O23" s="1049"/>
      <c r="P23" s="1049"/>
      <c r="Q23" s="1049"/>
      <c r="R23" s="1049"/>
      <c r="S23" s="1049"/>
      <c r="T23" s="1049"/>
      <c r="U23" s="1049"/>
      <c r="V23" s="1049"/>
      <c r="W23" s="1050"/>
      <c r="X23" s="59"/>
    </row>
    <row r="24" spans="1:50" ht="27.65" customHeight="1" x14ac:dyDescent="0.55000000000000004">
      <c r="A24" s="78"/>
      <c r="B24" s="1052" t="s">
        <v>145</v>
      </c>
      <c r="C24" s="1053"/>
      <c r="D24" s="1053"/>
      <c r="E24" s="1053"/>
      <c r="F24" s="1053"/>
      <c r="G24" s="1053"/>
      <c r="H24" s="1053"/>
      <c r="I24" s="1053"/>
      <c r="J24" s="1062"/>
      <c r="K24" s="1063"/>
      <c r="L24" s="1063"/>
      <c r="M24" s="1063"/>
      <c r="N24" s="1064"/>
      <c r="O24" s="444"/>
      <c r="P24" s="444"/>
      <c r="Q24" s="444"/>
      <c r="R24" s="444"/>
      <c r="S24" s="444"/>
      <c r="T24" s="444"/>
      <c r="U24" s="444"/>
      <c r="V24" s="444"/>
      <c r="W24" s="445"/>
      <c r="X24" s="59"/>
      <c r="Z24" s="55" t="s">
        <v>146</v>
      </c>
    </row>
    <row r="25" spans="1:50" ht="27.65" customHeight="1" x14ac:dyDescent="0.55000000000000004">
      <c r="A25" s="78"/>
      <c r="B25" s="1052" t="s">
        <v>147</v>
      </c>
      <c r="C25" s="1053"/>
      <c r="D25" s="1053"/>
      <c r="E25" s="1053"/>
      <c r="F25" s="1053"/>
      <c r="G25" s="1053"/>
      <c r="H25" s="1053"/>
      <c r="I25" s="1053"/>
      <c r="J25" s="99"/>
      <c r="K25" s="100"/>
      <c r="L25" s="100"/>
      <c r="M25" s="100"/>
      <c r="N25" s="100"/>
      <c r="O25" s="100"/>
      <c r="P25" s="100"/>
      <c r="Q25" s="100"/>
      <c r="R25" s="100"/>
      <c r="S25" s="100"/>
      <c r="T25" s="100"/>
      <c r="U25" s="101"/>
      <c r="V25" s="318"/>
      <c r="W25" s="80"/>
      <c r="X25" s="59"/>
      <c r="Z25" s="55" t="s">
        <v>148</v>
      </c>
    </row>
    <row r="26" spans="1:50" ht="27.65" customHeight="1" x14ac:dyDescent="0.55000000000000004">
      <c r="A26" s="78"/>
      <c r="B26" s="1052" t="s">
        <v>149</v>
      </c>
      <c r="C26" s="1053"/>
      <c r="D26" s="1053"/>
      <c r="E26" s="1053"/>
      <c r="F26" s="1053"/>
      <c r="G26" s="1053"/>
      <c r="H26" s="1053"/>
      <c r="I26" s="1053"/>
      <c r="J26" s="1048"/>
      <c r="K26" s="1049"/>
      <c r="L26" s="1049"/>
      <c r="M26" s="1049"/>
      <c r="N26" s="1049"/>
      <c r="O26" s="1049"/>
      <c r="P26" s="1049"/>
      <c r="Q26" s="1049"/>
      <c r="R26" s="1049"/>
      <c r="S26" s="1049"/>
      <c r="T26" s="1049"/>
      <c r="U26" s="1049"/>
      <c r="V26" s="1049"/>
      <c r="W26" s="1050"/>
      <c r="X26" s="59"/>
    </row>
    <row r="27" spans="1:50" ht="27.65" customHeight="1" x14ac:dyDescent="0.55000000000000004">
      <c r="A27" s="78"/>
      <c r="B27" s="1052" t="s">
        <v>150</v>
      </c>
      <c r="C27" s="1053"/>
      <c r="D27" s="1053"/>
      <c r="E27" s="1053"/>
      <c r="F27" s="1053"/>
      <c r="G27" s="1053"/>
      <c r="H27" s="1053"/>
      <c r="I27" s="1053"/>
      <c r="J27" s="1048"/>
      <c r="K27" s="1049"/>
      <c r="L27" s="1049"/>
      <c r="M27" s="1049"/>
      <c r="N27" s="1049"/>
      <c r="O27" s="1049"/>
      <c r="P27" s="1049"/>
      <c r="Q27" s="1049"/>
      <c r="R27" s="1049"/>
      <c r="S27" s="1049"/>
      <c r="T27" s="1049"/>
      <c r="U27" s="1049"/>
      <c r="V27" s="1049"/>
      <c r="W27" s="1050"/>
      <c r="X27" s="59"/>
    </row>
    <row r="28" spans="1:50" ht="27.65" customHeight="1" x14ac:dyDescent="0.55000000000000004">
      <c r="A28" s="78"/>
      <c r="B28" s="1052" t="s">
        <v>151</v>
      </c>
      <c r="C28" s="1053"/>
      <c r="D28" s="1053"/>
      <c r="E28" s="1053"/>
      <c r="F28" s="1053"/>
      <c r="G28" s="1053"/>
      <c r="H28" s="1053"/>
      <c r="I28" s="1053"/>
      <c r="J28" s="1048"/>
      <c r="K28" s="1049"/>
      <c r="L28" s="1049"/>
      <c r="M28" s="1049"/>
      <c r="N28" s="1049"/>
      <c r="O28" s="1049"/>
      <c r="P28" s="1049"/>
      <c r="Q28" s="1049"/>
      <c r="R28" s="1049"/>
      <c r="S28" s="1049"/>
      <c r="T28" s="1049"/>
      <c r="U28" s="1049"/>
      <c r="V28" s="1049"/>
      <c r="W28" s="1050"/>
      <c r="X28" s="59"/>
    </row>
    <row r="29" spans="1:50" ht="23.75" customHeight="1" x14ac:dyDescent="0.55000000000000004">
      <c r="A29" s="78"/>
      <c r="B29" s="446" t="s">
        <v>152</v>
      </c>
      <c r="C29" s="446"/>
      <c r="D29" s="446"/>
      <c r="E29" s="446"/>
      <c r="F29" s="446"/>
      <c r="G29" s="446"/>
      <c r="H29" s="446"/>
      <c r="I29" s="446"/>
      <c r="J29" s="446"/>
      <c r="K29" s="446"/>
      <c r="L29" s="447"/>
      <c r="M29" s="446"/>
      <c r="N29" s="446"/>
      <c r="O29" s="446"/>
      <c r="P29" s="446"/>
      <c r="Q29" s="446"/>
      <c r="R29" s="446"/>
      <c r="S29" s="446"/>
      <c r="T29" s="446"/>
      <c r="U29" s="446"/>
      <c r="V29" s="446"/>
      <c r="W29" s="446"/>
      <c r="X29" s="59"/>
    </row>
    <row r="30" spans="1:50" s="42" customFormat="1" ht="20.149999999999999" customHeight="1" x14ac:dyDescent="0.55000000000000004">
      <c r="A30" s="96"/>
      <c r="B30" s="295" t="s">
        <v>371</v>
      </c>
      <c r="C30" s="296"/>
      <c r="D30" s="296"/>
      <c r="E30" s="296"/>
      <c r="F30" s="296"/>
      <c r="G30" s="296"/>
      <c r="H30" s="296"/>
      <c r="I30" s="296"/>
      <c r="J30" s="297"/>
      <c r="K30" s="297"/>
      <c r="L30" s="298" t="s">
        <v>232</v>
      </c>
      <c r="M30" s="298"/>
      <c r="N30" s="298"/>
      <c r="O30" s="298"/>
      <c r="P30" s="298"/>
      <c r="Q30" s="298"/>
      <c r="R30" s="298"/>
      <c r="S30" s="298"/>
      <c r="T30" s="298"/>
      <c r="U30" s="298"/>
      <c r="V30" s="298"/>
      <c r="W30" s="399"/>
      <c r="X30" s="95"/>
    </row>
    <row r="31" spans="1:50" s="42" customFormat="1" ht="17" customHeight="1" x14ac:dyDescent="0.55000000000000004">
      <c r="A31" s="44"/>
      <c r="B31" s="299"/>
      <c r="C31" s="300"/>
      <c r="D31" s="301" t="s">
        <v>562</v>
      </c>
      <c r="E31" s="301" t="s">
        <v>45</v>
      </c>
      <c r="F31" s="1032">
        <f>入力シート!$E$18</f>
        <v>0</v>
      </c>
      <c r="G31" s="1032"/>
      <c r="H31" s="1032"/>
      <c r="I31" s="1032"/>
      <c r="J31" s="1032"/>
      <c r="K31" s="1032"/>
      <c r="L31" s="1032"/>
      <c r="M31" s="1032"/>
      <c r="N31" s="1032"/>
      <c r="O31" s="1032"/>
      <c r="P31" s="1032"/>
      <c r="Q31" s="1032"/>
      <c r="R31" s="1032"/>
      <c r="S31" s="1032"/>
      <c r="T31" s="1032"/>
      <c r="U31" s="1032"/>
      <c r="V31" s="1032"/>
      <c r="W31" s="1033"/>
      <c r="X31" s="95"/>
    </row>
    <row r="32" spans="1:50" s="42" customFormat="1" ht="17" customHeight="1" x14ac:dyDescent="0.55000000000000004">
      <c r="A32" s="44"/>
      <c r="B32" s="299"/>
      <c r="C32" s="300"/>
      <c r="D32" s="301" t="s">
        <v>37</v>
      </c>
      <c r="E32" s="992">
        <f>入力シート!$E$19</f>
        <v>0</v>
      </c>
      <c r="F32" s="992"/>
      <c r="G32" s="992"/>
      <c r="H32" s="992"/>
      <c r="I32" s="992"/>
      <c r="J32" s="992"/>
      <c r="K32" s="992"/>
      <c r="L32" s="992"/>
      <c r="M32" s="992"/>
      <c r="N32" s="992"/>
      <c r="O32" s="992"/>
      <c r="P32" s="992"/>
      <c r="Q32" s="992"/>
      <c r="R32" s="992"/>
      <c r="S32" s="992"/>
      <c r="T32" s="992"/>
      <c r="U32" s="992"/>
      <c r="V32" s="992"/>
      <c r="W32" s="1025"/>
      <c r="X32" s="95"/>
    </row>
    <row r="33" spans="1:27" s="42" customFormat="1" ht="17" customHeight="1" x14ac:dyDescent="0.55000000000000004">
      <c r="A33" s="44"/>
      <c r="B33" s="299"/>
      <c r="C33" s="300"/>
      <c r="D33" s="301" t="s">
        <v>563</v>
      </c>
      <c r="E33" s="992" t="str">
        <f>IF(入力シート!$E$20="","",入力シート!$E$20&amp;" / "&amp;入力シート!$E$22)</f>
        <v/>
      </c>
      <c r="F33" s="992"/>
      <c r="G33" s="992"/>
      <c r="H33" s="992"/>
      <c r="I33" s="992"/>
      <c r="J33" s="992"/>
      <c r="K33" s="992"/>
      <c r="L33" s="992"/>
      <c r="M33" s="992"/>
      <c r="N33" s="992"/>
      <c r="O33" s="992"/>
      <c r="P33" s="992"/>
      <c r="Q33" s="992"/>
      <c r="R33" s="992"/>
      <c r="S33" s="992"/>
      <c r="T33" s="992"/>
      <c r="U33" s="992"/>
      <c r="V33" s="992"/>
      <c r="W33" s="1025"/>
      <c r="X33" s="95"/>
    </row>
    <row r="34" spans="1:27" s="42" customFormat="1" ht="17" customHeight="1" x14ac:dyDescent="0.55000000000000004">
      <c r="A34" s="44"/>
      <c r="B34" s="299"/>
      <c r="C34" s="300"/>
      <c r="D34" s="301" t="s">
        <v>38</v>
      </c>
      <c r="E34" s="992">
        <f>入力シート!$E$23</f>
        <v>0</v>
      </c>
      <c r="F34" s="992"/>
      <c r="G34" s="992"/>
      <c r="H34" s="992"/>
      <c r="I34" s="992"/>
      <c r="J34" s="992"/>
      <c r="K34" s="992"/>
      <c r="L34" s="992"/>
      <c r="M34" s="992"/>
      <c r="N34" s="992"/>
      <c r="O34" s="992"/>
      <c r="P34" s="992"/>
      <c r="Q34" s="992"/>
      <c r="R34" s="992"/>
      <c r="S34" s="992"/>
      <c r="T34" s="992"/>
      <c r="U34" s="992"/>
      <c r="V34" s="992"/>
      <c r="W34" s="1025"/>
      <c r="X34" s="96"/>
    </row>
    <row r="35" spans="1:27" s="42" customFormat="1" ht="17" customHeight="1" x14ac:dyDescent="0.55000000000000004">
      <c r="A35" s="44"/>
      <c r="B35" s="299"/>
      <c r="C35" s="300"/>
      <c r="D35" s="301" t="s">
        <v>39</v>
      </c>
      <c r="E35" s="992">
        <f>入力シート!$E$24</f>
        <v>0</v>
      </c>
      <c r="F35" s="992"/>
      <c r="G35" s="992"/>
      <c r="H35" s="992"/>
      <c r="I35" s="992"/>
      <c r="J35" s="992"/>
      <c r="K35" s="992"/>
      <c r="L35" s="992"/>
      <c r="M35" s="992"/>
      <c r="N35" s="992"/>
      <c r="O35" s="992"/>
      <c r="P35" s="992"/>
      <c r="Q35" s="992"/>
      <c r="R35" s="992"/>
      <c r="S35" s="992"/>
      <c r="T35" s="992"/>
      <c r="U35" s="992"/>
      <c r="V35" s="992"/>
      <c r="W35" s="1025"/>
      <c r="X35" s="96"/>
    </row>
    <row r="36" spans="1:27" s="42" customFormat="1" ht="17" customHeight="1" x14ac:dyDescent="0.55000000000000004">
      <c r="A36" s="44"/>
      <c r="B36" s="401"/>
      <c r="C36" s="307"/>
      <c r="D36" s="308" t="s">
        <v>40</v>
      </c>
      <c r="E36" s="1023">
        <f>入力シート!$E$25</f>
        <v>0</v>
      </c>
      <c r="F36" s="1023"/>
      <c r="G36" s="1023"/>
      <c r="H36" s="1023"/>
      <c r="I36" s="1023"/>
      <c r="J36" s="1023"/>
      <c r="K36" s="1023"/>
      <c r="L36" s="1023"/>
      <c r="M36" s="1023"/>
      <c r="N36" s="1023"/>
      <c r="O36" s="1023"/>
      <c r="P36" s="1023"/>
      <c r="Q36" s="1023"/>
      <c r="R36" s="1023"/>
      <c r="S36" s="1023"/>
      <c r="T36" s="1023"/>
      <c r="U36" s="1023"/>
      <c r="V36" s="1023"/>
      <c r="W36" s="1024"/>
      <c r="X36" s="96"/>
    </row>
    <row r="37" spans="1:27" ht="18" customHeight="1" x14ac:dyDescent="0.55000000000000004">
      <c r="A37" s="62"/>
      <c r="B37" s="61"/>
      <c r="C37" s="61"/>
      <c r="D37" s="61"/>
      <c r="E37" s="61"/>
      <c r="F37" s="61"/>
      <c r="G37" s="61"/>
      <c r="H37" s="61"/>
      <c r="I37" s="61"/>
      <c r="J37" s="61"/>
      <c r="K37" s="61"/>
      <c r="L37" s="62"/>
      <c r="M37" s="63"/>
      <c r="N37" s="63"/>
      <c r="O37" s="63"/>
      <c r="P37" s="63"/>
      <c r="Q37" s="63"/>
      <c r="R37" s="63"/>
      <c r="S37" s="63"/>
      <c r="T37" s="63"/>
      <c r="U37" s="63"/>
      <c r="V37" s="233"/>
      <c r="W37" s="233"/>
      <c r="X37" s="64"/>
    </row>
    <row r="38" spans="1:27" s="56" customFormat="1" ht="9" customHeight="1" x14ac:dyDescent="0.55000000000000004">
      <c r="A38" s="55"/>
      <c r="B38" s="66"/>
      <c r="C38" s="66"/>
      <c r="D38" s="66"/>
      <c r="E38" s="66"/>
      <c r="F38" s="66"/>
      <c r="G38" s="66"/>
      <c r="H38" s="66"/>
      <c r="I38" s="66"/>
      <c r="J38" s="66"/>
      <c r="K38" s="66"/>
      <c r="L38" s="55"/>
      <c r="M38" s="67"/>
      <c r="N38" s="67"/>
      <c r="O38" s="67"/>
      <c r="P38" s="67"/>
      <c r="Q38" s="67"/>
      <c r="R38" s="67"/>
      <c r="S38" s="67"/>
      <c r="T38" s="67"/>
      <c r="U38" s="67"/>
      <c r="V38" s="68"/>
      <c r="W38" s="68"/>
      <c r="X38" s="57"/>
      <c r="Z38" s="55"/>
      <c r="AA38" s="55"/>
    </row>
    <row r="39" spans="1:27" x14ac:dyDescent="0.55000000000000004">
      <c r="T39" s="65"/>
      <c r="U39" s="65"/>
    </row>
    <row r="42" spans="1:27" x14ac:dyDescent="0.55000000000000004">
      <c r="Z42" s="55" t="s">
        <v>230</v>
      </c>
    </row>
    <row r="43" spans="1:27" x14ac:dyDescent="0.55000000000000004">
      <c r="Z43" s="55" t="s">
        <v>231</v>
      </c>
    </row>
    <row r="44" spans="1:27" x14ac:dyDescent="0.55000000000000004">
      <c r="Z44" s="55" t="s">
        <v>229</v>
      </c>
    </row>
  </sheetData>
  <sheetProtection algorithmName="SHA-512" hashValue="wOFJu4JELrcOfHuoPQZLl2aLhmZyJyrgf6tAvYxpLPEwPG4h1zfSd4r04rjp3vRH4UXYu4aaqIrHl9dLycNSBQ==" saltValue="1/8/Ds76vQNK70mdCKjaXg==" spinCount="100000" sheet="1" objects="1" scenarios="1"/>
  <protectedRanges>
    <protectedRange sqref="L30:L36" name="範囲1_3_1"/>
    <protectedRange sqref="W9 W12" name="範囲1_1_1"/>
    <protectedRange sqref="U10:V11" name="範囲1_4"/>
  </protectedRanges>
  <mergeCells count="33">
    <mergeCell ref="F31:W31"/>
    <mergeCell ref="B19:I19"/>
    <mergeCell ref="J20:W20"/>
    <mergeCell ref="J19:W19"/>
    <mergeCell ref="B17:F17"/>
    <mergeCell ref="H17:M17"/>
    <mergeCell ref="J26:W26"/>
    <mergeCell ref="J24:N24"/>
    <mergeCell ref="J28:W28"/>
    <mergeCell ref="B21:I21"/>
    <mergeCell ref="B20:I20"/>
    <mergeCell ref="K21:P21"/>
    <mergeCell ref="J23:W23"/>
    <mergeCell ref="J22:W22"/>
    <mergeCell ref="B28:I28"/>
    <mergeCell ref="B27:I27"/>
    <mergeCell ref="E36:W36"/>
    <mergeCell ref="E35:W35"/>
    <mergeCell ref="E34:W34"/>
    <mergeCell ref="E33:W33"/>
    <mergeCell ref="E32:W32"/>
    <mergeCell ref="P10:W10"/>
    <mergeCell ref="R3:W3"/>
    <mergeCell ref="J27:W27"/>
    <mergeCell ref="O14:W14"/>
    <mergeCell ref="B15:W15"/>
    <mergeCell ref="B18:W18"/>
    <mergeCell ref="P11:X11"/>
    <mergeCell ref="B26:I26"/>
    <mergeCell ref="B25:I25"/>
    <mergeCell ref="B24:I24"/>
    <mergeCell ref="B23:I23"/>
    <mergeCell ref="B22:I22"/>
  </mergeCells>
  <phoneticPr fontId="4"/>
  <conditionalFormatting sqref="J24:N24">
    <cfRule type="expression" dxfId="10" priority="5">
      <formula>IF($J$24="その他は本欄に直接入力","",$J$24&lt;&gt;"")</formula>
    </cfRule>
  </conditionalFormatting>
  <conditionalFormatting sqref="J25:U25">
    <cfRule type="expression" priority="4">
      <formula>$J$25&lt;&gt;""</formula>
    </cfRule>
  </conditionalFormatting>
  <conditionalFormatting sqref="J22:W22">
    <cfRule type="expression" dxfId="9" priority="7">
      <formula>$J$22&lt;&gt;""</formula>
    </cfRule>
  </conditionalFormatting>
  <conditionalFormatting sqref="J23:W23">
    <cfRule type="expression" dxfId="8" priority="6">
      <formula>$J$23&lt;&gt;""</formula>
    </cfRule>
  </conditionalFormatting>
  <conditionalFormatting sqref="J26:W26">
    <cfRule type="expression" dxfId="7" priority="3">
      <formula>$J$26&lt;&gt;""</formula>
    </cfRule>
  </conditionalFormatting>
  <conditionalFormatting sqref="J27:W27">
    <cfRule type="expression" dxfId="6" priority="2">
      <formula>$J$27&lt;&gt;""</formula>
    </cfRule>
  </conditionalFormatting>
  <conditionalFormatting sqref="J28:W28">
    <cfRule type="expression" dxfId="5" priority="1">
      <formula>$J$28&lt;&gt;""</formula>
    </cfRule>
  </conditionalFormatting>
  <conditionalFormatting sqref="K21:P21">
    <cfRule type="expression" dxfId="4" priority="8">
      <formula>$K$21&lt;&gt;""</formula>
    </cfRule>
  </conditionalFormatting>
  <conditionalFormatting sqref="R3:W3">
    <cfRule type="expression" dxfId="3" priority="9">
      <formula>IF($R$3="年　　月　　日","",$R$3&lt;&gt;"")</formula>
    </cfRule>
  </conditionalFormatting>
  <dataValidations count="1">
    <dataValidation type="list" allowBlank="1" showInputMessage="1" sqref="J24:N24" xr:uid="{00000000-0002-0000-1500-000000000000}">
      <formula1>$Z$42:$Z$44</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Footer>&amp;R（日本産業規格A列4番）</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D9FFFF"/>
  </sheetPr>
  <dimension ref="A1:AX41"/>
  <sheetViews>
    <sheetView view="pageBreakPreview" zoomScaleNormal="100" zoomScaleSheetLayoutView="100" workbookViewId="0">
      <selection activeCell="AH23" sqref="AH23"/>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368</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3.2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91"/>
      <c r="X11" s="278"/>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3.25"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5.25" customHeight="1" x14ac:dyDescent="0.55000000000000004">
      <c r="A15" s="44"/>
      <c r="B15" s="715" t="s">
        <v>129</v>
      </c>
      <c r="C15" s="715"/>
      <c r="D15" s="715"/>
      <c r="E15" s="715"/>
      <c r="F15" s="715"/>
      <c r="G15" s="715"/>
      <c r="H15" s="715"/>
      <c r="I15" s="715"/>
      <c r="J15" s="715"/>
      <c r="K15" s="715"/>
      <c r="L15" s="715"/>
      <c r="M15" s="715"/>
      <c r="N15" s="715"/>
      <c r="O15" s="715"/>
      <c r="P15" s="715"/>
      <c r="Q15" s="715"/>
      <c r="R15" s="715"/>
      <c r="S15" s="715"/>
      <c r="T15" s="715"/>
      <c r="U15" s="715"/>
      <c r="V15" s="715"/>
      <c r="W15" s="715"/>
      <c r="X15" s="72"/>
    </row>
    <row r="16" spans="1:24"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55000000000000004">
      <c r="A17" s="44"/>
      <c r="B17" s="981" t="str">
        <f>IF(入力シート!$E$46="","",入力シート!$E$46)</f>
        <v/>
      </c>
      <c r="C17" s="981"/>
      <c r="D17" s="981"/>
      <c r="E17" s="981"/>
      <c r="F17" s="981"/>
      <c r="G17" s="292" t="s">
        <v>91</v>
      </c>
      <c r="H17" s="981" t="str">
        <f>IF(入力シート!$E$47="","",入力シート!$E$47)</f>
        <v/>
      </c>
      <c r="I17" s="981"/>
      <c r="J17" s="981"/>
      <c r="K17" s="981"/>
      <c r="L17" s="981"/>
      <c r="M17" s="981"/>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3.25" customHeight="1" x14ac:dyDescent="0.55000000000000004">
      <c r="A18" s="44"/>
      <c r="B18" s="717" t="s">
        <v>649</v>
      </c>
      <c r="C18" s="717"/>
      <c r="D18" s="717"/>
      <c r="E18" s="717"/>
      <c r="F18" s="717"/>
      <c r="G18" s="717"/>
      <c r="H18" s="717"/>
      <c r="I18" s="717"/>
      <c r="J18" s="717"/>
      <c r="K18" s="717"/>
      <c r="L18" s="717"/>
      <c r="M18" s="717"/>
      <c r="N18" s="717"/>
      <c r="O18" s="717"/>
      <c r="P18" s="717"/>
      <c r="Q18" s="717"/>
      <c r="R18" s="717"/>
      <c r="S18" s="717"/>
      <c r="T18" s="717"/>
      <c r="U18" s="717"/>
      <c r="V18" s="717"/>
      <c r="W18" s="717"/>
      <c r="X18" s="275"/>
    </row>
    <row r="19" spans="1:50" ht="18" customHeight="1" x14ac:dyDescent="0.55000000000000004">
      <c r="A19" s="44"/>
      <c r="B19" s="962" t="s">
        <v>119</v>
      </c>
      <c r="C19" s="962"/>
      <c r="D19" s="962"/>
      <c r="E19" s="962"/>
      <c r="F19" s="962"/>
      <c r="G19" s="962"/>
      <c r="H19" s="962"/>
      <c r="I19" s="962"/>
      <c r="J19" s="962"/>
      <c r="K19" s="962"/>
      <c r="L19" s="962"/>
      <c r="M19" s="962"/>
      <c r="N19" s="962"/>
      <c r="O19" s="962"/>
      <c r="P19" s="962"/>
      <c r="Q19" s="962"/>
      <c r="R19" s="962"/>
      <c r="S19" s="962"/>
      <c r="T19" s="962"/>
      <c r="U19" s="962"/>
      <c r="V19" s="962"/>
      <c r="W19" s="962"/>
      <c r="X19" s="72"/>
    </row>
    <row r="20" spans="1:50" ht="28.25" customHeight="1" x14ac:dyDescent="0.55000000000000004">
      <c r="A20" s="44"/>
      <c r="B20" s="969" t="s">
        <v>42</v>
      </c>
      <c r="C20" s="970"/>
      <c r="D20" s="970"/>
      <c r="E20" s="970"/>
      <c r="F20" s="970"/>
      <c r="G20" s="970"/>
      <c r="H20" s="970"/>
      <c r="I20" s="971"/>
      <c r="J20" s="1040">
        <f>入力シート!$E$8</f>
        <v>0</v>
      </c>
      <c r="K20" s="1041"/>
      <c r="L20" s="1041"/>
      <c r="M20" s="1041"/>
      <c r="N20" s="1041"/>
      <c r="O20" s="1041"/>
      <c r="P20" s="1041"/>
      <c r="Q20" s="1041"/>
      <c r="R20" s="1041"/>
      <c r="S20" s="1041"/>
      <c r="T20" s="1041"/>
      <c r="U20" s="1041"/>
      <c r="V20" s="1041"/>
      <c r="W20" s="1042"/>
      <c r="X20" s="91"/>
    </row>
    <row r="21" spans="1:50" ht="18" customHeight="1" x14ac:dyDescent="0.55000000000000004">
      <c r="A21" s="44"/>
      <c r="B21" s="961" t="s">
        <v>95</v>
      </c>
      <c r="C21" s="962"/>
      <c r="D21" s="962"/>
      <c r="E21" s="962"/>
      <c r="F21" s="962"/>
      <c r="G21" s="962"/>
      <c r="H21" s="962"/>
      <c r="I21" s="963"/>
      <c r="J21" s="433">
        <f>入力シート!$E$42</f>
        <v>0</v>
      </c>
      <c r="K21" s="434"/>
      <c r="L21" s="434"/>
      <c r="M21" s="434"/>
      <c r="N21" s="434"/>
      <c r="O21" s="434"/>
      <c r="P21" s="434"/>
      <c r="Q21" s="434"/>
      <c r="R21" s="434"/>
      <c r="S21" s="434"/>
      <c r="T21" s="434"/>
      <c r="U21" s="434"/>
      <c r="V21" s="434"/>
      <c r="W21" s="435"/>
      <c r="X21" s="91"/>
    </row>
    <row r="22" spans="1:50" ht="22.5" customHeight="1" x14ac:dyDescent="0.55000000000000004">
      <c r="A22" s="44"/>
      <c r="B22" s="1078" t="s">
        <v>248</v>
      </c>
      <c r="C22" s="1079"/>
      <c r="D22" s="1079"/>
      <c r="E22" s="1079"/>
      <c r="F22" s="1079"/>
      <c r="G22" s="1079"/>
      <c r="H22" s="1079"/>
      <c r="I22" s="1080"/>
      <c r="J22" s="303"/>
      <c r="K22" s="305"/>
      <c r="L22" s="305"/>
      <c r="M22" s="305"/>
      <c r="N22" s="305"/>
      <c r="O22" s="305"/>
      <c r="P22" s="305" t="s">
        <v>132</v>
      </c>
      <c r="Q22" s="1030"/>
      <c r="R22" s="1030"/>
      <c r="S22" s="1030"/>
      <c r="T22" s="1030"/>
      <c r="U22" s="1030"/>
      <c r="V22" s="287" t="s">
        <v>133</v>
      </c>
      <c r="W22" s="302"/>
      <c r="X22" s="72"/>
    </row>
    <row r="23" spans="1:50" ht="18.899999999999999" customHeight="1" x14ac:dyDescent="0.55000000000000004">
      <c r="A23" s="44"/>
      <c r="B23" s="1069" t="s">
        <v>131</v>
      </c>
      <c r="C23" s="1070"/>
      <c r="D23" s="1070"/>
      <c r="E23" s="1070"/>
      <c r="F23" s="1070"/>
      <c r="G23" s="1070"/>
      <c r="H23" s="1070"/>
      <c r="I23" s="1071"/>
      <c r="J23" s="1081"/>
      <c r="K23" s="1082"/>
      <c r="L23" s="305" t="s">
        <v>89</v>
      </c>
      <c r="M23" s="449"/>
      <c r="N23" s="305" t="s">
        <v>90</v>
      </c>
      <c r="O23" s="449"/>
      <c r="P23" s="305" t="s">
        <v>93</v>
      </c>
      <c r="Q23" s="305"/>
      <c r="R23" s="305"/>
      <c r="S23" s="305"/>
      <c r="T23" s="305"/>
      <c r="U23" s="305"/>
      <c r="V23" s="305"/>
      <c r="W23" s="448"/>
      <c r="X23" s="72"/>
    </row>
    <row r="24" spans="1:50" ht="18.899999999999999" customHeight="1" x14ac:dyDescent="0.55000000000000004">
      <c r="A24" s="44"/>
      <c r="B24" s="1072"/>
      <c r="C24" s="1073"/>
      <c r="D24" s="1073"/>
      <c r="E24" s="1073"/>
      <c r="F24" s="1073"/>
      <c r="G24" s="1073"/>
      <c r="H24" s="1073"/>
      <c r="I24" s="1074"/>
      <c r="J24" s="401"/>
      <c r="K24" s="306"/>
      <c r="L24" s="306"/>
      <c r="M24" s="306"/>
      <c r="N24" s="306"/>
      <c r="O24" s="306"/>
      <c r="P24" s="306" t="s">
        <v>132</v>
      </c>
      <c r="Q24" s="1068"/>
      <c r="R24" s="1068"/>
      <c r="S24" s="1068"/>
      <c r="T24" s="1068"/>
      <c r="U24" s="1068"/>
      <c r="V24" s="306" t="s">
        <v>133</v>
      </c>
      <c r="W24" s="309"/>
      <c r="X24" s="72"/>
    </row>
    <row r="25" spans="1:50" ht="18.899999999999999" customHeight="1" x14ac:dyDescent="0.55000000000000004">
      <c r="A25" s="44"/>
      <c r="B25" s="1069" t="s">
        <v>131</v>
      </c>
      <c r="C25" s="1070"/>
      <c r="D25" s="1070"/>
      <c r="E25" s="1070"/>
      <c r="F25" s="1070"/>
      <c r="G25" s="1070"/>
      <c r="H25" s="1070"/>
      <c r="I25" s="1071"/>
      <c r="J25" s="1081"/>
      <c r="K25" s="1082"/>
      <c r="L25" s="305" t="s">
        <v>89</v>
      </c>
      <c r="M25" s="449"/>
      <c r="N25" s="305" t="s">
        <v>90</v>
      </c>
      <c r="O25" s="449"/>
      <c r="P25" s="305" t="s">
        <v>93</v>
      </c>
      <c r="Q25" s="305"/>
      <c r="R25" s="305"/>
      <c r="S25" s="305"/>
      <c r="T25" s="305"/>
      <c r="U25" s="305"/>
      <c r="V25" s="305"/>
      <c r="W25" s="448"/>
      <c r="X25" s="72"/>
    </row>
    <row r="26" spans="1:50" ht="18.899999999999999" customHeight="1" x14ac:dyDescent="0.55000000000000004">
      <c r="A26" s="44"/>
      <c r="B26" s="1075"/>
      <c r="C26" s="1076"/>
      <c r="D26" s="1076"/>
      <c r="E26" s="1076"/>
      <c r="F26" s="1076"/>
      <c r="G26" s="1076"/>
      <c r="H26" s="1076"/>
      <c r="I26" s="1077"/>
      <c r="J26" s="299" t="s">
        <v>134</v>
      </c>
      <c r="K26" s="287"/>
      <c r="L26" s="287"/>
      <c r="M26" s="287"/>
      <c r="N26" s="287"/>
      <c r="O26" s="287"/>
      <c r="P26" s="287" t="s">
        <v>132</v>
      </c>
      <c r="Q26" s="1083"/>
      <c r="R26" s="1083"/>
      <c r="S26" s="1083"/>
      <c r="T26" s="1083"/>
      <c r="U26" s="1083"/>
      <c r="V26" s="287" t="s">
        <v>133</v>
      </c>
      <c r="W26" s="302"/>
      <c r="X26" s="72"/>
    </row>
    <row r="27" spans="1:50" ht="18.899999999999999" customHeight="1" x14ac:dyDescent="0.55000000000000004">
      <c r="A27" s="44"/>
      <c r="B27" s="1075"/>
      <c r="C27" s="1076"/>
      <c r="D27" s="1076"/>
      <c r="E27" s="1076"/>
      <c r="F27" s="1076"/>
      <c r="G27" s="1076"/>
      <c r="H27" s="1076"/>
      <c r="I27" s="1077"/>
      <c r="J27" s="299" t="s">
        <v>135</v>
      </c>
      <c r="K27" s="287"/>
      <c r="L27" s="287"/>
      <c r="M27" s="287"/>
      <c r="N27" s="287"/>
      <c r="O27" s="287"/>
      <c r="P27" s="287" t="s">
        <v>132</v>
      </c>
      <c r="Q27" s="1083"/>
      <c r="R27" s="1083"/>
      <c r="S27" s="1083"/>
      <c r="T27" s="1083"/>
      <c r="U27" s="1083"/>
      <c r="V27" s="287" t="s">
        <v>133</v>
      </c>
      <c r="W27" s="302"/>
      <c r="X27" s="72"/>
    </row>
    <row r="28" spans="1:50" ht="18.899999999999999" customHeight="1" x14ac:dyDescent="0.55000000000000004">
      <c r="A28" s="44"/>
      <c r="B28" s="1072"/>
      <c r="C28" s="1073"/>
      <c r="D28" s="1073"/>
      <c r="E28" s="1073"/>
      <c r="F28" s="1073"/>
      <c r="G28" s="1073"/>
      <c r="H28" s="1073"/>
      <c r="I28" s="1074"/>
      <c r="J28" s="401" t="s">
        <v>136</v>
      </c>
      <c r="K28" s="306"/>
      <c r="L28" s="306"/>
      <c r="M28" s="306"/>
      <c r="N28" s="306"/>
      <c r="O28" s="306"/>
      <c r="P28" s="306" t="s">
        <v>132</v>
      </c>
      <c r="Q28" s="1068"/>
      <c r="R28" s="1068"/>
      <c r="S28" s="1068"/>
      <c r="T28" s="1068"/>
      <c r="U28" s="1068"/>
      <c r="V28" s="306" t="s">
        <v>133</v>
      </c>
      <c r="W28" s="309"/>
      <c r="X28" s="72"/>
    </row>
    <row r="29" spans="1:50" ht="18.899999999999999" customHeight="1" x14ac:dyDescent="0.55000000000000004">
      <c r="A29" s="44"/>
      <c r="B29" s="1043" t="s">
        <v>130</v>
      </c>
      <c r="C29" s="1044"/>
      <c r="D29" s="1044"/>
      <c r="E29" s="1044"/>
      <c r="F29" s="1044"/>
      <c r="G29" s="1044"/>
      <c r="H29" s="1044"/>
      <c r="I29" s="1045"/>
      <c r="J29" s="295" t="s">
        <v>137</v>
      </c>
      <c r="K29" s="294"/>
      <c r="L29" s="294"/>
      <c r="M29" s="294"/>
      <c r="N29" s="294"/>
      <c r="O29" s="294"/>
      <c r="P29" s="294"/>
      <c r="Q29" s="294"/>
      <c r="R29" s="294"/>
      <c r="S29" s="294"/>
      <c r="T29" s="294"/>
      <c r="U29" s="294"/>
      <c r="V29" s="294"/>
      <c r="W29" s="436"/>
      <c r="X29" s="72"/>
    </row>
    <row r="30" spans="1:50" ht="18.899999999999999" customHeight="1" x14ac:dyDescent="0.55000000000000004">
      <c r="A30" s="44"/>
      <c r="B30" s="1075" t="s">
        <v>244</v>
      </c>
      <c r="C30" s="1076"/>
      <c r="D30" s="1076"/>
      <c r="E30" s="1076"/>
      <c r="F30" s="1076"/>
      <c r="G30" s="1076"/>
      <c r="H30" s="1076"/>
      <c r="I30" s="1077"/>
      <c r="J30" s="299" t="s">
        <v>134</v>
      </c>
      <c r="K30" s="287"/>
      <c r="L30" s="287"/>
      <c r="M30" s="287"/>
      <c r="N30" s="287"/>
      <c r="O30" s="287"/>
      <c r="P30" s="287" t="s">
        <v>132</v>
      </c>
      <c r="Q30" s="1083"/>
      <c r="R30" s="1083"/>
      <c r="S30" s="1083"/>
      <c r="T30" s="1083"/>
      <c r="U30" s="1083"/>
      <c r="V30" s="287" t="s">
        <v>133</v>
      </c>
      <c r="W30" s="302"/>
      <c r="X30" s="72"/>
    </row>
    <row r="31" spans="1:50" ht="18.899999999999999" customHeight="1" x14ac:dyDescent="0.55000000000000004">
      <c r="A31" s="44"/>
      <c r="B31" s="1075"/>
      <c r="C31" s="1076"/>
      <c r="D31" s="1076"/>
      <c r="E31" s="1076"/>
      <c r="F31" s="1076"/>
      <c r="G31" s="1076"/>
      <c r="H31" s="1076"/>
      <c r="I31" s="1077"/>
      <c r="J31" s="299" t="s">
        <v>135</v>
      </c>
      <c r="K31" s="287"/>
      <c r="L31" s="287"/>
      <c r="M31" s="287"/>
      <c r="N31" s="287"/>
      <c r="O31" s="287"/>
      <c r="P31" s="287" t="s">
        <v>132</v>
      </c>
      <c r="Q31" s="1083"/>
      <c r="R31" s="1083"/>
      <c r="S31" s="1083"/>
      <c r="T31" s="1083"/>
      <c r="U31" s="1083"/>
      <c r="V31" s="287" t="s">
        <v>133</v>
      </c>
      <c r="W31" s="302"/>
      <c r="X31" s="72"/>
    </row>
    <row r="32" spans="1:50" ht="18.899999999999999" customHeight="1" x14ac:dyDescent="0.55000000000000004">
      <c r="A32" s="44"/>
      <c r="B32" s="1072"/>
      <c r="C32" s="1073"/>
      <c r="D32" s="1073"/>
      <c r="E32" s="1073"/>
      <c r="F32" s="1073"/>
      <c r="G32" s="1073"/>
      <c r="H32" s="1073"/>
      <c r="I32" s="1074"/>
      <c r="J32" s="401" t="s">
        <v>136</v>
      </c>
      <c r="K32" s="306"/>
      <c r="L32" s="306"/>
      <c r="M32" s="306"/>
      <c r="N32" s="306"/>
      <c r="O32" s="306"/>
      <c r="P32" s="306" t="s">
        <v>132</v>
      </c>
      <c r="Q32" s="1068"/>
      <c r="R32" s="1068"/>
      <c r="S32" s="1068"/>
      <c r="T32" s="1068"/>
      <c r="U32" s="1068"/>
      <c r="V32" s="306" t="s">
        <v>133</v>
      </c>
      <c r="W32" s="309"/>
      <c r="X32" s="72"/>
    </row>
    <row r="33" spans="1:24" ht="11" customHeight="1" x14ac:dyDescent="0.55000000000000004">
      <c r="A33" s="44"/>
      <c r="B33" s="287"/>
      <c r="C33" s="287"/>
      <c r="D33" s="287"/>
      <c r="E33" s="287"/>
      <c r="F33" s="287"/>
      <c r="G33" s="287"/>
      <c r="H33" s="287"/>
      <c r="I33" s="287"/>
      <c r="J33" s="287"/>
      <c r="K33" s="287"/>
      <c r="L33" s="287"/>
      <c r="M33" s="287"/>
      <c r="N33" s="287"/>
      <c r="O33" s="287"/>
      <c r="P33" s="287"/>
      <c r="Q33" s="287"/>
      <c r="R33" s="287"/>
      <c r="S33" s="287"/>
      <c r="T33" s="287"/>
      <c r="U33" s="287"/>
      <c r="V33" s="287"/>
      <c r="W33" s="287"/>
      <c r="X33" s="72"/>
    </row>
    <row r="34" spans="1:24" ht="20.149999999999999" customHeight="1" x14ac:dyDescent="0.55000000000000004">
      <c r="A34" s="44"/>
      <c r="B34" s="295" t="s">
        <v>371</v>
      </c>
      <c r="C34" s="296"/>
      <c r="D34" s="296"/>
      <c r="E34" s="296"/>
      <c r="F34" s="296"/>
      <c r="G34" s="296"/>
      <c r="H34" s="296"/>
      <c r="I34" s="296"/>
      <c r="J34" s="297"/>
      <c r="K34" s="297"/>
      <c r="L34" s="298" t="s">
        <v>232</v>
      </c>
      <c r="M34" s="298"/>
      <c r="N34" s="298"/>
      <c r="O34" s="298"/>
      <c r="P34" s="298"/>
      <c r="Q34" s="298"/>
      <c r="R34" s="298"/>
      <c r="S34" s="298"/>
      <c r="T34" s="298"/>
      <c r="U34" s="298"/>
      <c r="V34" s="298"/>
      <c r="W34" s="399"/>
      <c r="X34" s="95"/>
    </row>
    <row r="35" spans="1:24" ht="19.25" customHeight="1" x14ac:dyDescent="0.55000000000000004">
      <c r="A35" s="44"/>
      <c r="B35" s="299"/>
      <c r="C35" s="300"/>
      <c r="D35" s="301" t="s">
        <v>562</v>
      </c>
      <c r="E35" s="301" t="s">
        <v>45</v>
      </c>
      <c r="F35" s="1032">
        <f>入力シート!$E$18</f>
        <v>0</v>
      </c>
      <c r="G35" s="1032"/>
      <c r="H35" s="1032"/>
      <c r="I35" s="1032"/>
      <c r="J35" s="1032"/>
      <c r="K35" s="1032"/>
      <c r="L35" s="1032"/>
      <c r="M35" s="1032"/>
      <c r="N35" s="1032"/>
      <c r="O35" s="1032"/>
      <c r="P35" s="1032"/>
      <c r="Q35" s="1032"/>
      <c r="R35" s="1032"/>
      <c r="S35" s="1032"/>
      <c r="T35" s="1032"/>
      <c r="U35" s="1032"/>
      <c r="V35" s="1032"/>
      <c r="W35" s="1033"/>
      <c r="X35" s="95"/>
    </row>
    <row r="36" spans="1:24" ht="19.25" customHeight="1" x14ac:dyDescent="0.55000000000000004">
      <c r="A36" s="44"/>
      <c r="B36" s="299"/>
      <c r="C36" s="300"/>
      <c r="D36" s="301" t="s">
        <v>37</v>
      </c>
      <c r="E36" s="992">
        <f>入力シート!$E$19</f>
        <v>0</v>
      </c>
      <c r="F36" s="992"/>
      <c r="G36" s="992"/>
      <c r="H36" s="992"/>
      <c r="I36" s="992"/>
      <c r="J36" s="992"/>
      <c r="K36" s="992"/>
      <c r="L36" s="992"/>
      <c r="M36" s="992"/>
      <c r="N36" s="992"/>
      <c r="O36" s="992"/>
      <c r="P36" s="992"/>
      <c r="Q36" s="992"/>
      <c r="R36" s="992"/>
      <c r="S36" s="992"/>
      <c r="T36" s="992"/>
      <c r="U36" s="992"/>
      <c r="V36" s="992"/>
      <c r="W36" s="1025"/>
      <c r="X36" s="95"/>
    </row>
    <row r="37" spans="1:24" ht="19.25" customHeight="1" x14ac:dyDescent="0.55000000000000004">
      <c r="A37" s="44"/>
      <c r="B37" s="299"/>
      <c r="C37" s="300"/>
      <c r="D37" s="301" t="s">
        <v>563</v>
      </c>
      <c r="E37" s="992" t="str">
        <f>IF(入力シート!$E$20="","",入力シート!$E$20&amp;" / "&amp;入力シート!$E$22)</f>
        <v/>
      </c>
      <c r="F37" s="992"/>
      <c r="G37" s="992"/>
      <c r="H37" s="992"/>
      <c r="I37" s="992"/>
      <c r="J37" s="992"/>
      <c r="K37" s="992"/>
      <c r="L37" s="992"/>
      <c r="M37" s="992"/>
      <c r="N37" s="992"/>
      <c r="O37" s="992"/>
      <c r="P37" s="992"/>
      <c r="Q37" s="992"/>
      <c r="R37" s="992"/>
      <c r="S37" s="992"/>
      <c r="T37" s="992"/>
      <c r="U37" s="992"/>
      <c r="V37" s="992"/>
      <c r="W37" s="1025"/>
      <c r="X37" s="95"/>
    </row>
    <row r="38" spans="1:24" ht="19.25" customHeight="1" x14ac:dyDescent="0.55000000000000004">
      <c r="A38" s="44"/>
      <c r="B38" s="299"/>
      <c r="C38" s="300"/>
      <c r="D38" s="301" t="s">
        <v>38</v>
      </c>
      <c r="E38" s="992">
        <f>入力シート!$E$23</f>
        <v>0</v>
      </c>
      <c r="F38" s="992"/>
      <c r="G38" s="992"/>
      <c r="H38" s="992"/>
      <c r="I38" s="992"/>
      <c r="J38" s="992"/>
      <c r="K38" s="992"/>
      <c r="L38" s="992"/>
      <c r="M38" s="992"/>
      <c r="N38" s="992"/>
      <c r="O38" s="992"/>
      <c r="P38" s="992"/>
      <c r="Q38" s="992"/>
      <c r="R38" s="992"/>
      <c r="S38" s="992"/>
      <c r="T38" s="992"/>
      <c r="U38" s="992"/>
      <c r="V38" s="992"/>
      <c r="W38" s="1025"/>
      <c r="X38" s="96"/>
    </row>
    <row r="39" spans="1:24" ht="19.25" customHeight="1" x14ac:dyDescent="0.55000000000000004">
      <c r="A39" s="44"/>
      <c r="B39" s="299"/>
      <c r="C39" s="300"/>
      <c r="D39" s="301" t="s">
        <v>39</v>
      </c>
      <c r="E39" s="992">
        <f>入力シート!$E$24</f>
        <v>0</v>
      </c>
      <c r="F39" s="992"/>
      <c r="G39" s="992"/>
      <c r="H39" s="992"/>
      <c r="I39" s="992"/>
      <c r="J39" s="992"/>
      <c r="K39" s="992"/>
      <c r="L39" s="992"/>
      <c r="M39" s="992"/>
      <c r="N39" s="992"/>
      <c r="O39" s="992"/>
      <c r="P39" s="992"/>
      <c r="Q39" s="992"/>
      <c r="R39" s="992"/>
      <c r="S39" s="992"/>
      <c r="T39" s="992"/>
      <c r="U39" s="992"/>
      <c r="V39" s="992"/>
      <c r="W39" s="1025"/>
      <c r="X39" s="96"/>
    </row>
    <row r="40" spans="1:24" ht="19.25" customHeight="1" x14ac:dyDescent="0.55000000000000004">
      <c r="A40" s="44"/>
      <c r="B40" s="401"/>
      <c r="C40" s="307"/>
      <c r="D40" s="308" t="s">
        <v>40</v>
      </c>
      <c r="E40" s="1023">
        <f>入力シート!$E$25</f>
        <v>0</v>
      </c>
      <c r="F40" s="1023"/>
      <c r="G40" s="1023"/>
      <c r="H40" s="1023"/>
      <c r="I40" s="1023"/>
      <c r="J40" s="1023"/>
      <c r="K40" s="1023"/>
      <c r="L40" s="1023"/>
      <c r="M40" s="1023"/>
      <c r="N40" s="1023"/>
      <c r="O40" s="1023"/>
      <c r="P40" s="1023"/>
      <c r="Q40" s="1023"/>
      <c r="R40" s="1023"/>
      <c r="S40" s="1023"/>
      <c r="T40" s="1023"/>
      <c r="U40" s="1023"/>
      <c r="V40" s="1023"/>
      <c r="W40" s="1024"/>
      <c r="X40" s="96"/>
    </row>
    <row r="41" spans="1:24" ht="12" customHeight="1" x14ac:dyDescent="0.55000000000000004">
      <c r="A41" s="238"/>
      <c r="B41" s="237"/>
      <c r="C41" s="237"/>
      <c r="D41" s="237"/>
      <c r="E41" s="237"/>
      <c r="F41" s="237"/>
      <c r="G41" s="237"/>
      <c r="H41" s="237"/>
      <c r="I41" s="237"/>
      <c r="J41" s="237"/>
      <c r="K41" s="237"/>
      <c r="L41" s="237"/>
      <c r="M41" s="237"/>
      <c r="N41" s="237"/>
      <c r="O41" s="237"/>
      <c r="P41" s="237"/>
      <c r="Q41" s="237"/>
      <c r="R41" s="237"/>
      <c r="S41" s="237"/>
      <c r="T41" s="237"/>
      <c r="U41" s="237"/>
      <c r="V41" s="237"/>
      <c r="W41" s="237"/>
      <c r="X41" s="239"/>
    </row>
  </sheetData>
  <sheetProtection algorithmName="SHA-512" hashValue="Hajc3QUMdWyOxuwf6ggMqXwcCfeyVf81EvOdUxCAROA8Mu2s4aX8yh1ns4tivUAEl91C7hgvfiuIeJAtX4S0JQ==" saltValue="DgAb/kVJ84p7CEijOiMLbw==" spinCount="100000" sheet="1" objects="1" scenarios="1"/>
  <protectedRanges>
    <protectedRange sqref="K20:K21" name="範囲1_2_2"/>
    <protectedRange sqref="L34:L40" name="範囲1_3"/>
    <protectedRange sqref="U9 U12" name="範囲1_1_1"/>
    <protectedRange sqref="S10:T11" name="範囲1_4"/>
  </protectedRanges>
  <mergeCells count="32">
    <mergeCell ref="Q28:U28"/>
    <mergeCell ref="B30:I32"/>
    <mergeCell ref="B29:I29"/>
    <mergeCell ref="Q30:U30"/>
    <mergeCell ref="Q31:U31"/>
    <mergeCell ref="Q32:U32"/>
    <mergeCell ref="Q22:U22"/>
    <mergeCell ref="J23:K23"/>
    <mergeCell ref="J25:K25"/>
    <mergeCell ref="Q26:U26"/>
    <mergeCell ref="Q27:U27"/>
    <mergeCell ref="B20:I20"/>
    <mergeCell ref="B21:I21"/>
    <mergeCell ref="B22:I22"/>
    <mergeCell ref="B17:F17"/>
    <mergeCell ref="H17:M17"/>
    <mergeCell ref="N10:V10"/>
    <mergeCell ref="N11:V11"/>
    <mergeCell ref="R3:W3"/>
    <mergeCell ref="Q24:U24"/>
    <mergeCell ref="E40:W40"/>
    <mergeCell ref="E39:W39"/>
    <mergeCell ref="E38:W38"/>
    <mergeCell ref="E37:W37"/>
    <mergeCell ref="E36:W36"/>
    <mergeCell ref="F35:W35"/>
    <mergeCell ref="J20:W20"/>
    <mergeCell ref="B15:W15"/>
    <mergeCell ref="B18:W18"/>
    <mergeCell ref="B19:W19"/>
    <mergeCell ref="B23:I24"/>
    <mergeCell ref="B25:I28"/>
  </mergeCells>
  <phoneticPr fontId="4"/>
  <conditionalFormatting sqref="R3:W3">
    <cfRule type="expression" dxfId="2"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FFFF"/>
  </sheetPr>
  <dimension ref="A1:AX42"/>
  <sheetViews>
    <sheetView view="pageBreakPreview" zoomScaleNormal="100" zoomScaleSheetLayoutView="100" workbookViewId="0">
      <selection activeCell="AR24" sqref="AR24"/>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369</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4"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992">
        <f>入力シート!$E$11</f>
        <v>0</v>
      </c>
      <c r="O11" s="992"/>
      <c r="P11" s="992"/>
      <c r="Q11" s="992"/>
      <c r="R11" s="992"/>
      <c r="S11" s="992"/>
      <c r="T11" s="992"/>
      <c r="U11" s="992"/>
      <c r="V11" s="992"/>
      <c r="W11" s="291"/>
      <c r="X11" s="278"/>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4"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3" customHeight="1" x14ac:dyDescent="0.55000000000000004">
      <c r="A15" s="44"/>
      <c r="B15" s="715" t="s">
        <v>120</v>
      </c>
      <c r="C15" s="715"/>
      <c r="D15" s="715"/>
      <c r="E15" s="715"/>
      <c r="F15" s="715"/>
      <c r="G15" s="715"/>
      <c r="H15" s="715"/>
      <c r="I15" s="715"/>
      <c r="J15" s="715"/>
      <c r="K15" s="715"/>
      <c r="L15" s="715"/>
      <c r="M15" s="715"/>
      <c r="N15" s="715"/>
      <c r="O15" s="715"/>
      <c r="P15" s="715"/>
      <c r="Q15" s="715"/>
      <c r="R15" s="715"/>
      <c r="S15" s="715"/>
      <c r="T15" s="715"/>
      <c r="U15" s="715"/>
      <c r="V15" s="715"/>
      <c r="W15" s="715"/>
      <c r="X15" s="72"/>
    </row>
    <row r="16" spans="1:24" ht="14" customHeight="1"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55000000000000004">
      <c r="A17" s="44"/>
      <c r="B17" s="981" t="str">
        <f>IF(入力シート!$E$46="","",入力シート!$E$46)</f>
        <v/>
      </c>
      <c r="C17" s="981"/>
      <c r="D17" s="981"/>
      <c r="E17" s="981"/>
      <c r="F17" s="981"/>
      <c r="G17" s="292" t="s">
        <v>91</v>
      </c>
      <c r="H17" s="981" t="str">
        <f>IF(入力シート!$E$47="","",入力シート!$E$47)</f>
        <v/>
      </c>
      <c r="I17" s="981"/>
      <c r="J17" s="981"/>
      <c r="K17" s="981"/>
      <c r="L17" s="981"/>
      <c r="M17" s="981"/>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5.75" customHeight="1" x14ac:dyDescent="0.55000000000000004">
      <c r="A18" s="44"/>
      <c r="B18" s="717" t="s">
        <v>650</v>
      </c>
      <c r="C18" s="717"/>
      <c r="D18" s="717"/>
      <c r="E18" s="717"/>
      <c r="F18" s="717"/>
      <c r="G18" s="717"/>
      <c r="H18" s="717"/>
      <c r="I18" s="717"/>
      <c r="J18" s="717"/>
      <c r="K18" s="717"/>
      <c r="L18" s="717"/>
      <c r="M18" s="717"/>
      <c r="N18" s="717"/>
      <c r="O18" s="717"/>
      <c r="P18" s="717"/>
      <c r="Q18" s="717"/>
      <c r="R18" s="717"/>
      <c r="S18" s="717"/>
      <c r="T18" s="717"/>
      <c r="U18" s="717"/>
      <c r="V18" s="717"/>
      <c r="W18" s="717"/>
      <c r="X18" s="275"/>
    </row>
    <row r="19" spans="1:50" ht="15.65" customHeight="1" x14ac:dyDescent="0.55000000000000004">
      <c r="A19" s="44"/>
      <c r="B19" s="962" t="s">
        <v>119</v>
      </c>
      <c r="C19" s="962"/>
      <c r="D19" s="962"/>
      <c r="E19" s="962"/>
      <c r="F19" s="962"/>
      <c r="G19" s="962"/>
      <c r="H19" s="962"/>
      <c r="I19" s="962"/>
      <c r="J19" s="962"/>
      <c r="K19" s="962"/>
      <c r="L19" s="962"/>
      <c r="M19" s="962"/>
      <c r="N19" s="962"/>
      <c r="O19" s="962"/>
      <c r="P19" s="962"/>
      <c r="Q19" s="962"/>
      <c r="R19" s="962"/>
      <c r="S19" s="962"/>
      <c r="T19" s="962"/>
      <c r="U19" s="962"/>
      <c r="V19" s="962"/>
      <c r="W19" s="962"/>
      <c r="X19" s="72"/>
    </row>
    <row r="20" spans="1:50" ht="18.75" customHeight="1" x14ac:dyDescent="0.55000000000000004">
      <c r="A20" s="44"/>
      <c r="B20" s="1089" t="s">
        <v>121</v>
      </c>
      <c r="C20" s="1090"/>
      <c r="D20" s="1043" t="s">
        <v>122</v>
      </c>
      <c r="E20" s="1044"/>
      <c r="F20" s="1044"/>
      <c r="G20" s="1044"/>
      <c r="H20" s="1044"/>
      <c r="I20" s="1045"/>
      <c r="J20" s="1102"/>
      <c r="K20" s="1103"/>
      <c r="L20" s="1103"/>
      <c r="M20" s="1103"/>
      <c r="N20" s="1103"/>
      <c r="O20" s="1103"/>
      <c r="P20" s="1103"/>
      <c r="Q20" s="1103"/>
      <c r="R20" s="1103"/>
      <c r="S20" s="1103"/>
      <c r="T20" s="1103"/>
      <c r="U20" s="1103"/>
      <c r="V20" s="1103"/>
      <c r="W20" s="1104"/>
      <c r="X20" s="91"/>
    </row>
    <row r="21" spans="1:50" ht="12.75" customHeight="1" x14ac:dyDescent="0.55000000000000004">
      <c r="A21" s="44"/>
      <c r="B21" s="1091"/>
      <c r="C21" s="1092"/>
      <c r="D21" s="1095" t="s">
        <v>49</v>
      </c>
      <c r="E21" s="1070"/>
      <c r="F21" s="1070"/>
      <c r="G21" s="1070"/>
      <c r="H21" s="1070"/>
      <c r="I21" s="1071"/>
      <c r="J21" s="1105"/>
      <c r="K21" s="1106"/>
      <c r="L21" s="1106"/>
      <c r="M21" s="1106"/>
      <c r="N21" s="1106"/>
      <c r="O21" s="1106"/>
      <c r="P21" s="1106"/>
      <c r="Q21" s="1106"/>
      <c r="R21" s="1106"/>
      <c r="S21" s="1106"/>
      <c r="T21" s="1106"/>
      <c r="U21" s="1106"/>
      <c r="V21" s="1106"/>
      <c r="W21" s="1107"/>
      <c r="X21" s="91"/>
    </row>
    <row r="22" spans="1:50" ht="24" customHeight="1" x14ac:dyDescent="0.55000000000000004">
      <c r="A22" s="44"/>
      <c r="B22" s="1091"/>
      <c r="C22" s="1092"/>
      <c r="D22" s="1072" t="s">
        <v>123</v>
      </c>
      <c r="E22" s="1073"/>
      <c r="F22" s="1073"/>
      <c r="G22" s="1073"/>
      <c r="H22" s="1073"/>
      <c r="I22" s="1074"/>
      <c r="J22" s="1096"/>
      <c r="K22" s="1097"/>
      <c r="L22" s="1097"/>
      <c r="M22" s="1097"/>
      <c r="N22" s="1097"/>
      <c r="O22" s="1097"/>
      <c r="P22" s="1097"/>
      <c r="Q22" s="1097"/>
      <c r="R22" s="1097"/>
      <c r="S22" s="1097"/>
      <c r="T22" s="1097"/>
      <c r="U22" s="1097"/>
      <c r="V22" s="1097"/>
      <c r="W22" s="1098"/>
      <c r="X22" s="72"/>
    </row>
    <row r="23" spans="1:50" ht="16.5" customHeight="1" x14ac:dyDescent="0.55000000000000004">
      <c r="A23" s="44"/>
      <c r="B23" s="1093"/>
      <c r="C23" s="1094"/>
      <c r="D23" s="1043" t="s">
        <v>58</v>
      </c>
      <c r="E23" s="1044"/>
      <c r="F23" s="1044"/>
      <c r="G23" s="1044"/>
      <c r="H23" s="1044"/>
      <c r="I23" s="1045"/>
      <c r="J23" s="1099"/>
      <c r="K23" s="1100"/>
      <c r="L23" s="1100"/>
      <c r="M23" s="1100"/>
      <c r="N23" s="1100"/>
      <c r="O23" s="1100"/>
      <c r="P23" s="1100"/>
      <c r="Q23" s="1100"/>
      <c r="R23" s="1100"/>
      <c r="S23" s="1100"/>
      <c r="T23" s="1100"/>
      <c r="U23" s="1100"/>
      <c r="V23" s="1100"/>
      <c r="W23" s="1101"/>
      <c r="X23" s="72"/>
    </row>
    <row r="24" spans="1:50" ht="18.75" customHeight="1" x14ac:dyDescent="0.55000000000000004">
      <c r="A24" s="44"/>
      <c r="B24" s="1089" t="s">
        <v>124</v>
      </c>
      <c r="C24" s="1090"/>
      <c r="D24" s="1043" t="s">
        <v>122</v>
      </c>
      <c r="E24" s="1044"/>
      <c r="F24" s="1044"/>
      <c r="G24" s="1044"/>
      <c r="H24" s="1044"/>
      <c r="I24" s="1045"/>
      <c r="J24" s="1102"/>
      <c r="K24" s="1103"/>
      <c r="L24" s="1103"/>
      <c r="M24" s="1103"/>
      <c r="N24" s="1103"/>
      <c r="O24" s="1103"/>
      <c r="P24" s="1103"/>
      <c r="Q24" s="1103"/>
      <c r="R24" s="1103"/>
      <c r="S24" s="1103"/>
      <c r="T24" s="1103"/>
      <c r="U24" s="1103"/>
      <c r="V24" s="1103"/>
      <c r="W24" s="1104"/>
      <c r="X24" s="91"/>
    </row>
    <row r="25" spans="1:50" ht="13.5" customHeight="1" x14ac:dyDescent="0.55000000000000004">
      <c r="A25" s="44"/>
      <c r="B25" s="1091"/>
      <c r="C25" s="1092"/>
      <c r="D25" s="1095" t="s">
        <v>49</v>
      </c>
      <c r="E25" s="1070"/>
      <c r="F25" s="1070"/>
      <c r="G25" s="1070"/>
      <c r="H25" s="1070"/>
      <c r="I25" s="1071"/>
      <c r="J25" s="1105"/>
      <c r="K25" s="1106"/>
      <c r="L25" s="1106"/>
      <c r="M25" s="1106"/>
      <c r="N25" s="1106"/>
      <c r="O25" s="1106"/>
      <c r="P25" s="1106"/>
      <c r="Q25" s="1106"/>
      <c r="R25" s="1106"/>
      <c r="S25" s="1106"/>
      <c r="T25" s="1106"/>
      <c r="U25" s="1106"/>
      <c r="V25" s="1106"/>
      <c r="W25" s="1107"/>
      <c r="X25" s="91"/>
    </row>
    <row r="26" spans="1:50" ht="24" customHeight="1" x14ac:dyDescent="0.55000000000000004">
      <c r="A26" s="44"/>
      <c r="B26" s="1091"/>
      <c r="C26" s="1092"/>
      <c r="D26" s="1072" t="s">
        <v>123</v>
      </c>
      <c r="E26" s="1073"/>
      <c r="F26" s="1073"/>
      <c r="G26" s="1073"/>
      <c r="H26" s="1073"/>
      <c r="I26" s="1074"/>
      <c r="J26" s="1096"/>
      <c r="K26" s="1097"/>
      <c r="L26" s="1097"/>
      <c r="M26" s="1097"/>
      <c r="N26" s="1097"/>
      <c r="O26" s="1097"/>
      <c r="P26" s="1097"/>
      <c r="Q26" s="1097"/>
      <c r="R26" s="1097"/>
      <c r="S26" s="1097"/>
      <c r="T26" s="1097"/>
      <c r="U26" s="1097"/>
      <c r="V26" s="1097"/>
      <c r="W26" s="1098"/>
      <c r="X26" s="72"/>
    </row>
    <row r="27" spans="1:50" ht="17.25" customHeight="1" x14ac:dyDescent="0.55000000000000004">
      <c r="A27" s="44"/>
      <c r="B27" s="1093"/>
      <c r="C27" s="1094"/>
      <c r="D27" s="1043" t="s">
        <v>58</v>
      </c>
      <c r="E27" s="1044"/>
      <c r="F27" s="1044"/>
      <c r="G27" s="1044"/>
      <c r="H27" s="1044"/>
      <c r="I27" s="1045"/>
      <c r="J27" s="1099"/>
      <c r="K27" s="1100"/>
      <c r="L27" s="1100"/>
      <c r="M27" s="1100"/>
      <c r="N27" s="1100"/>
      <c r="O27" s="1100"/>
      <c r="P27" s="1100"/>
      <c r="Q27" s="1100"/>
      <c r="R27" s="1100"/>
      <c r="S27" s="1100"/>
      <c r="T27" s="1100"/>
      <c r="U27" s="1100"/>
      <c r="V27" s="1100"/>
      <c r="W27" s="1101"/>
      <c r="X27" s="72"/>
    </row>
    <row r="28" spans="1:50" ht="22.5" customHeight="1" x14ac:dyDescent="0.55000000000000004">
      <c r="A28" s="44"/>
      <c r="B28" s="1043" t="s">
        <v>125</v>
      </c>
      <c r="C28" s="1044"/>
      <c r="D28" s="1044"/>
      <c r="E28" s="1044"/>
      <c r="F28" s="1044"/>
      <c r="G28" s="1044"/>
      <c r="H28" s="1044"/>
      <c r="I28" s="1045"/>
      <c r="J28" s="1099"/>
      <c r="K28" s="1100"/>
      <c r="L28" s="1100"/>
      <c r="M28" s="1100"/>
      <c r="N28" s="1100"/>
      <c r="O28" s="1100"/>
      <c r="P28" s="1100"/>
      <c r="Q28" s="1100"/>
      <c r="R28" s="1100"/>
      <c r="S28" s="1100"/>
      <c r="T28" s="1100"/>
      <c r="U28" s="1100"/>
      <c r="V28" s="1100"/>
      <c r="W28" s="1101"/>
      <c r="X28" s="72"/>
    </row>
    <row r="29" spans="1:50" ht="26.25" customHeight="1" x14ac:dyDescent="0.55000000000000004">
      <c r="A29" s="44"/>
      <c r="B29" s="1043" t="s">
        <v>126</v>
      </c>
      <c r="C29" s="1044"/>
      <c r="D29" s="1044"/>
      <c r="E29" s="1044"/>
      <c r="F29" s="1044"/>
      <c r="G29" s="1044"/>
      <c r="H29" s="1044"/>
      <c r="I29" s="1045"/>
      <c r="J29" s="276"/>
      <c r="K29" s="1030"/>
      <c r="L29" s="1030"/>
      <c r="M29" s="1030"/>
      <c r="N29" s="236" t="s">
        <v>89</v>
      </c>
      <c r="O29" s="1030"/>
      <c r="P29" s="1030"/>
      <c r="Q29" s="236" t="s">
        <v>90</v>
      </c>
      <c r="R29" s="1030"/>
      <c r="S29" s="1030"/>
      <c r="T29" s="236" t="s">
        <v>93</v>
      </c>
      <c r="U29" s="287"/>
      <c r="V29" s="287"/>
      <c r="W29" s="436"/>
      <c r="X29" s="72"/>
    </row>
    <row r="30" spans="1:50" ht="12" customHeight="1" x14ac:dyDescent="0.55000000000000004">
      <c r="A30" s="44"/>
      <c r="B30" s="450"/>
      <c r="C30" s="450"/>
      <c r="D30" s="450"/>
      <c r="E30" s="450"/>
      <c r="F30" s="450"/>
      <c r="G30" s="450"/>
      <c r="H30" s="450"/>
      <c r="I30" s="450"/>
      <c r="J30" s="450"/>
      <c r="K30" s="450"/>
      <c r="L30" s="450"/>
      <c r="M30" s="450"/>
      <c r="N30" s="450"/>
      <c r="O30" s="450"/>
      <c r="P30" s="450"/>
      <c r="Q30" s="450"/>
      <c r="R30" s="450"/>
      <c r="S30" s="450"/>
      <c r="T30" s="450"/>
      <c r="U30" s="450"/>
      <c r="V30" s="450"/>
      <c r="W30" s="450"/>
      <c r="X30" s="72"/>
    </row>
    <row r="31" spans="1:50" ht="14.25" customHeight="1" x14ac:dyDescent="0.55000000000000004">
      <c r="A31" s="44"/>
      <c r="B31" s="451" t="s">
        <v>249</v>
      </c>
      <c r="C31" s="452"/>
      <c r="D31" s="452"/>
      <c r="E31" s="452"/>
      <c r="F31" s="452"/>
      <c r="G31" s="452"/>
      <c r="H31" s="452"/>
      <c r="I31" s="452"/>
      <c r="J31" s="452"/>
      <c r="K31" s="452"/>
      <c r="L31" s="452"/>
      <c r="M31" s="452"/>
      <c r="N31" s="452"/>
      <c r="O31" s="452"/>
      <c r="P31" s="452"/>
      <c r="Q31" s="452"/>
      <c r="R31" s="452"/>
      <c r="S31" s="452"/>
      <c r="T31" s="452"/>
      <c r="U31" s="452"/>
      <c r="V31" s="452"/>
      <c r="W31" s="452"/>
      <c r="X31" s="72"/>
    </row>
    <row r="32" spans="1:50" ht="33.65" customHeight="1" x14ac:dyDescent="0.55000000000000004">
      <c r="A32" s="44"/>
      <c r="B32" s="455"/>
      <c r="C32" s="1086" t="s">
        <v>127</v>
      </c>
      <c r="D32" s="1087"/>
      <c r="E32" s="1087"/>
      <c r="F32" s="1088"/>
      <c r="G32" s="1084" t="s">
        <v>250</v>
      </c>
      <c r="H32" s="1084"/>
      <c r="I32" s="1084"/>
      <c r="J32" s="1084"/>
      <c r="K32" s="1084"/>
      <c r="L32" s="1084"/>
      <c r="M32" s="1084"/>
      <c r="N32" s="1084"/>
      <c r="O32" s="1084"/>
      <c r="P32" s="1084"/>
      <c r="Q32" s="1084"/>
      <c r="R32" s="1084"/>
      <c r="S32" s="1084"/>
      <c r="T32" s="1084"/>
      <c r="U32" s="1084"/>
      <c r="V32" s="1084"/>
      <c r="W32" s="1085"/>
      <c r="X32" s="72"/>
    </row>
    <row r="33" spans="1:24" ht="14.25" customHeight="1" x14ac:dyDescent="0.55000000000000004">
      <c r="A33" s="44"/>
      <c r="B33" s="453" t="s">
        <v>128</v>
      </c>
      <c r="C33" s="452"/>
      <c r="D33" s="452"/>
      <c r="E33" s="452"/>
      <c r="F33" s="452"/>
      <c r="G33" s="452"/>
      <c r="H33" s="452"/>
      <c r="I33" s="452"/>
      <c r="J33" s="452"/>
      <c r="K33" s="452"/>
      <c r="L33" s="452"/>
      <c r="M33" s="452"/>
      <c r="N33" s="452"/>
      <c r="O33" s="452"/>
      <c r="P33" s="452"/>
      <c r="Q33" s="452"/>
      <c r="R33" s="452"/>
      <c r="S33" s="452"/>
      <c r="T33" s="452"/>
      <c r="U33" s="452"/>
      <c r="V33" s="452"/>
      <c r="W33" s="452"/>
      <c r="X33" s="72"/>
    </row>
    <row r="34" spans="1:24" ht="11.4" customHeight="1" x14ac:dyDescent="0.55000000000000004">
      <c r="A34" s="44"/>
      <c r="B34" s="454"/>
      <c r="C34" s="452"/>
      <c r="D34" s="452"/>
      <c r="E34" s="452"/>
      <c r="F34" s="452"/>
      <c r="G34" s="452"/>
      <c r="H34" s="452"/>
      <c r="I34" s="452"/>
      <c r="J34" s="452"/>
      <c r="K34" s="452"/>
      <c r="L34" s="452"/>
      <c r="M34" s="452"/>
      <c r="N34" s="452"/>
      <c r="O34" s="452"/>
      <c r="P34" s="452"/>
      <c r="Q34" s="452"/>
      <c r="R34" s="452"/>
      <c r="S34" s="452"/>
      <c r="T34" s="452"/>
      <c r="U34" s="452"/>
      <c r="V34" s="452"/>
      <c r="W34" s="452"/>
      <c r="X34" s="72"/>
    </row>
    <row r="35" spans="1:24" ht="18" customHeight="1" x14ac:dyDescent="0.55000000000000004">
      <c r="A35" s="44"/>
      <c r="B35" s="295" t="s">
        <v>371</v>
      </c>
      <c r="C35" s="296"/>
      <c r="D35" s="296"/>
      <c r="E35" s="296"/>
      <c r="F35" s="296"/>
      <c r="G35" s="296"/>
      <c r="H35" s="296"/>
      <c r="I35" s="296"/>
      <c r="J35" s="297"/>
      <c r="K35" s="297"/>
      <c r="L35" s="298" t="s">
        <v>232</v>
      </c>
      <c r="M35" s="298"/>
      <c r="N35" s="298"/>
      <c r="O35" s="298"/>
      <c r="P35" s="298"/>
      <c r="Q35" s="298"/>
      <c r="R35" s="298"/>
      <c r="S35" s="298"/>
      <c r="T35" s="298"/>
      <c r="U35" s="298"/>
      <c r="V35" s="298"/>
      <c r="W35" s="399"/>
      <c r="X35" s="95"/>
    </row>
    <row r="36" spans="1:24" ht="18" customHeight="1" x14ac:dyDescent="0.55000000000000004">
      <c r="A36" s="44"/>
      <c r="B36" s="299"/>
      <c r="C36" s="300"/>
      <c r="D36" s="301" t="s">
        <v>562</v>
      </c>
      <c r="E36" s="301" t="s">
        <v>45</v>
      </c>
      <c r="F36" s="1032">
        <f>入力シート!$E$18</f>
        <v>0</v>
      </c>
      <c r="G36" s="1032"/>
      <c r="H36" s="1032"/>
      <c r="I36" s="1032"/>
      <c r="J36" s="1032"/>
      <c r="K36" s="1032"/>
      <c r="L36" s="1032"/>
      <c r="M36" s="1032"/>
      <c r="N36" s="1032"/>
      <c r="O36" s="1032"/>
      <c r="P36" s="1032"/>
      <c r="Q36" s="1032"/>
      <c r="R36" s="1032"/>
      <c r="S36" s="1032"/>
      <c r="T36" s="1032"/>
      <c r="U36" s="1032"/>
      <c r="V36" s="1032"/>
      <c r="W36" s="1033"/>
      <c r="X36" s="95"/>
    </row>
    <row r="37" spans="1:24" ht="18" customHeight="1" x14ac:dyDescent="0.55000000000000004">
      <c r="A37" s="44"/>
      <c r="B37" s="299"/>
      <c r="C37" s="300"/>
      <c r="D37" s="301" t="s">
        <v>37</v>
      </c>
      <c r="E37" s="992">
        <f>入力シート!$E$19</f>
        <v>0</v>
      </c>
      <c r="F37" s="992"/>
      <c r="G37" s="992"/>
      <c r="H37" s="992"/>
      <c r="I37" s="992"/>
      <c r="J37" s="992"/>
      <c r="K37" s="992"/>
      <c r="L37" s="992"/>
      <c r="M37" s="992"/>
      <c r="N37" s="992"/>
      <c r="O37" s="992"/>
      <c r="P37" s="992"/>
      <c r="Q37" s="992"/>
      <c r="R37" s="992"/>
      <c r="S37" s="992"/>
      <c r="T37" s="992"/>
      <c r="U37" s="992"/>
      <c r="V37" s="992"/>
      <c r="W37" s="1025"/>
      <c r="X37" s="95"/>
    </row>
    <row r="38" spans="1:24" ht="18" customHeight="1" x14ac:dyDescent="0.55000000000000004">
      <c r="A38" s="44"/>
      <c r="B38" s="299"/>
      <c r="C38" s="300"/>
      <c r="D38" s="301" t="s">
        <v>563</v>
      </c>
      <c r="E38" s="992" t="str">
        <f>IF(入力シート!$E$20="","",入力シート!$E$20&amp;" / "&amp;入力シート!$E$22)</f>
        <v/>
      </c>
      <c r="F38" s="992"/>
      <c r="G38" s="992"/>
      <c r="H38" s="992"/>
      <c r="I38" s="992"/>
      <c r="J38" s="992"/>
      <c r="K38" s="992"/>
      <c r="L38" s="992"/>
      <c r="M38" s="992"/>
      <c r="N38" s="992"/>
      <c r="O38" s="992"/>
      <c r="P38" s="992"/>
      <c r="Q38" s="992"/>
      <c r="R38" s="992"/>
      <c r="S38" s="992"/>
      <c r="T38" s="992"/>
      <c r="U38" s="992"/>
      <c r="V38" s="992"/>
      <c r="W38" s="1025"/>
      <c r="X38" s="95"/>
    </row>
    <row r="39" spans="1:24" ht="18" customHeight="1" x14ac:dyDescent="0.55000000000000004">
      <c r="A39" s="44"/>
      <c r="B39" s="299"/>
      <c r="C39" s="300"/>
      <c r="D39" s="301" t="s">
        <v>38</v>
      </c>
      <c r="E39" s="992">
        <f>入力シート!$E$23</f>
        <v>0</v>
      </c>
      <c r="F39" s="992"/>
      <c r="G39" s="992"/>
      <c r="H39" s="992"/>
      <c r="I39" s="992"/>
      <c r="J39" s="992"/>
      <c r="K39" s="992"/>
      <c r="L39" s="992"/>
      <c r="M39" s="992"/>
      <c r="N39" s="992"/>
      <c r="O39" s="992"/>
      <c r="P39" s="992"/>
      <c r="Q39" s="992"/>
      <c r="R39" s="992"/>
      <c r="S39" s="992"/>
      <c r="T39" s="992"/>
      <c r="U39" s="992"/>
      <c r="V39" s="992"/>
      <c r="W39" s="1025"/>
      <c r="X39" s="96"/>
    </row>
    <row r="40" spans="1:24" ht="18" customHeight="1" x14ac:dyDescent="0.55000000000000004">
      <c r="A40" s="44"/>
      <c r="B40" s="299"/>
      <c r="C40" s="300"/>
      <c r="D40" s="301" t="s">
        <v>39</v>
      </c>
      <c r="E40" s="992">
        <f>入力シート!$E$24</f>
        <v>0</v>
      </c>
      <c r="F40" s="992"/>
      <c r="G40" s="992"/>
      <c r="H40" s="992"/>
      <c r="I40" s="992"/>
      <c r="J40" s="992"/>
      <c r="K40" s="992"/>
      <c r="L40" s="992"/>
      <c r="M40" s="992"/>
      <c r="N40" s="992"/>
      <c r="O40" s="992"/>
      <c r="P40" s="992"/>
      <c r="Q40" s="992"/>
      <c r="R40" s="992"/>
      <c r="S40" s="992"/>
      <c r="T40" s="992"/>
      <c r="U40" s="992"/>
      <c r="V40" s="992"/>
      <c r="W40" s="1025"/>
      <c r="X40" s="96"/>
    </row>
    <row r="41" spans="1:24" ht="18" customHeight="1" x14ac:dyDescent="0.55000000000000004">
      <c r="A41" s="44"/>
      <c r="B41" s="401"/>
      <c r="C41" s="307"/>
      <c r="D41" s="308" t="s">
        <v>40</v>
      </c>
      <c r="E41" s="1023">
        <f>入力シート!$E$25</f>
        <v>0</v>
      </c>
      <c r="F41" s="1023"/>
      <c r="G41" s="1023"/>
      <c r="H41" s="1023"/>
      <c r="I41" s="1023"/>
      <c r="J41" s="1023"/>
      <c r="K41" s="1023"/>
      <c r="L41" s="1023"/>
      <c r="M41" s="1023"/>
      <c r="N41" s="1023"/>
      <c r="O41" s="1023"/>
      <c r="P41" s="1023"/>
      <c r="Q41" s="1023"/>
      <c r="R41" s="1023"/>
      <c r="S41" s="1023"/>
      <c r="T41" s="1023"/>
      <c r="U41" s="1023"/>
      <c r="V41" s="1023"/>
      <c r="W41" s="1024"/>
      <c r="X41" s="96"/>
    </row>
    <row r="42" spans="1:24" ht="12" customHeight="1" x14ac:dyDescent="0.55000000000000004">
      <c r="A42" s="238"/>
      <c r="B42" s="237"/>
      <c r="C42" s="237"/>
      <c r="D42" s="237"/>
      <c r="E42" s="237"/>
      <c r="F42" s="237"/>
      <c r="G42" s="237"/>
      <c r="H42" s="237"/>
      <c r="I42" s="237"/>
      <c r="J42" s="237"/>
      <c r="K42" s="237"/>
      <c r="L42" s="237"/>
      <c r="M42" s="237"/>
      <c r="N42" s="237"/>
      <c r="O42" s="237"/>
      <c r="P42" s="237"/>
      <c r="Q42" s="237"/>
      <c r="R42" s="237"/>
      <c r="S42" s="237"/>
      <c r="T42" s="237"/>
      <c r="U42" s="237"/>
      <c r="V42" s="237"/>
      <c r="W42" s="237"/>
      <c r="X42" s="239"/>
    </row>
  </sheetData>
  <sheetProtection algorithmName="SHA-512" hashValue="bBYVZTUCwFSQg6Ko8BIZbG/aosT3L2gnsS09XcHI+IJ/TYPqprk9X+9EG67fQDdlkkTQHIwWRv/mTtZ/93ygSA==" saltValue="URbulQHcz9dbUIJvi/7yTw==" spinCount="100000" sheet="1" objects="1" scenarios="1"/>
  <protectedRanges>
    <protectedRange sqref="J20:K21 J24:K25" name="範囲1_2_2"/>
    <protectedRange sqref="L35:L41" name="範囲1_3"/>
    <protectedRange sqref="U9 U12" name="範囲1_1_1"/>
    <protectedRange sqref="S10:T11" name="範囲1_4"/>
  </protectedRanges>
  <mergeCells count="40">
    <mergeCell ref="J21:W21"/>
    <mergeCell ref="J22:W22"/>
    <mergeCell ref="J23:W23"/>
    <mergeCell ref="J24:W24"/>
    <mergeCell ref="J25:W25"/>
    <mergeCell ref="N10:V10"/>
    <mergeCell ref="N11:V11"/>
    <mergeCell ref="R3:W3"/>
    <mergeCell ref="D26:I26"/>
    <mergeCell ref="D27:I27"/>
    <mergeCell ref="B15:W15"/>
    <mergeCell ref="B18:W18"/>
    <mergeCell ref="B19:W19"/>
    <mergeCell ref="B20:C23"/>
    <mergeCell ref="D20:I20"/>
    <mergeCell ref="D22:I22"/>
    <mergeCell ref="D21:I21"/>
    <mergeCell ref="D23:I23"/>
    <mergeCell ref="B17:F17"/>
    <mergeCell ref="H17:M17"/>
    <mergeCell ref="J20:W20"/>
    <mergeCell ref="B28:I28"/>
    <mergeCell ref="B29:I29"/>
    <mergeCell ref="G32:W32"/>
    <mergeCell ref="C32:F32"/>
    <mergeCell ref="B24:C27"/>
    <mergeCell ref="D24:I24"/>
    <mergeCell ref="D25:I25"/>
    <mergeCell ref="J26:W26"/>
    <mergeCell ref="J27:W27"/>
    <mergeCell ref="J28:W28"/>
    <mergeCell ref="K29:M29"/>
    <mergeCell ref="O29:P29"/>
    <mergeCell ref="R29:S29"/>
    <mergeCell ref="F36:W36"/>
    <mergeCell ref="E41:W41"/>
    <mergeCell ref="E40:W40"/>
    <mergeCell ref="E39:W39"/>
    <mergeCell ref="E38:W38"/>
    <mergeCell ref="E37:W37"/>
  </mergeCells>
  <phoneticPr fontId="4"/>
  <conditionalFormatting sqref="R3:W3">
    <cfRule type="expression" dxfId="1" priority="1">
      <formula>IF($R$3="年　　月　　日","",$R$3&lt;&gt;"")</formula>
    </cfRule>
  </conditionalFormatting>
  <dataValidations count="1">
    <dataValidation type="list" allowBlank="1" showInputMessage="1" showErrorMessage="1" sqref="B32" xr:uid="{00000000-0002-0000-1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9FFFF"/>
  </sheetPr>
  <dimension ref="A1:AX39"/>
  <sheetViews>
    <sheetView view="pageBreakPreview" zoomScaleNormal="100" zoomScaleSheetLayoutView="100" workbookViewId="0">
      <selection activeCell="BA27" sqref="BA27"/>
    </sheetView>
  </sheetViews>
  <sheetFormatPr defaultColWidth="3.58203125" defaultRowHeight="13" x14ac:dyDescent="0.55000000000000004"/>
  <cols>
    <col min="1" max="1" width="2" style="42" customWidth="1"/>
    <col min="2" max="23" width="3.58203125" style="42"/>
    <col min="24" max="24" width="1.9140625" style="42" customWidth="1"/>
    <col min="25" max="16384" width="3.58203125" style="42"/>
  </cols>
  <sheetData>
    <row r="1" spans="1:24" ht="9" customHeight="1" x14ac:dyDescent="0.55000000000000004">
      <c r="X1" s="57"/>
    </row>
    <row r="2" spans="1:24" ht="12"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55000000000000004">
      <c r="A3" s="44"/>
      <c r="B3" s="287" t="s">
        <v>601</v>
      </c>
      <c r="C3" s="287"/>
      <c r="D3" s="287"/>
      <c r="E3" s="287"/>
      <c r="F3" s="287"/>
      <c r="G3" s="287"/>
      <c r="H3" s="287"/>
      <c r="I3" s="287"/>
      <c r="J3" s="287"/>
      <c r="K3" s="287"/>
      <c r="L3" s="287"/>
      <c r="M3" s="287"/>
      <c r="N3" s="287"/>
      <c r="O3" s="287"/>
      <c r="P3" s="287"/>
      <c r="Q3" s="287"/>
      <c r="R3" s="957" t="s">
        <v>592</v>
      </c>
      <c r="S3" s="957"/>
      <c r="T3" s="957"/>
      <c r="U3" s="957"/>
      <c r="V3" s="957"/>
      <c r="W3" s="957"/>
      <c r="X3" s="72" t="s">
        <v>568</v>
      </c>
    </row>
    <row r="4" spans="1:24" ht="15" customHeight="1"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550000000000000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550000000000000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550000000000000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550000000000000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550000000000000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55000000000000004">
      <c r="A10" s="44"/>
      <c r="B10" s="288"/>
      <c r="C10" s="288"/>
      <c r="D10" s="288"/>
      <c r="E10" s="288"/>
      <c r="F10" s="288"/>
      <c r="G10" s="288"/>
      <c r="H10" s="288"/>
      <c r="I10" s="288"/>
      <c r="J10" s="288"/>
      <c r="K10" s="288"/>
      <c r="L10" s="287" t="s">
        <v>359</v>
      </c>
      <c r="M10" s="287"/>
      <c r="N10" s="991">
        <f>入力シート!$E$13</f>
        <v>0</v>
      </c>
      <c r="O10" s="991"/>
      <c r="P10" s="991"/>
      <c r="Q10" s="991"/>
      <c r="R10" s="991"/>
      <c r="S10" s="991"/>
      <c r="T10" s="991"/>
      <c r="U10" s="991"/>
      <c r="V10" s="991"/>
      <c r="W10" s="287"/>
      <c r="X10" s="72"/>
    </row>
    <row r="11" spans="1:24" ht="15" customHeight="1" x14ac:dyDescent="0.55000000000000004">
      <c r="A11" s="44"/>
      <c r="B11" s="288"/>
      <c r="C11" s="288"/>
      <c r="D11" s="288"/>
      <c r="E11" s="288"/>
      <c r="F11" s="288"/>
      <c r="G11" s="288"/>
      <c r="H11" s="288"/>
      <c r="I11" s="288"/>
      <c r="J11" s="288"/>
      <c r="K11" s="288"/>
      <c r="L11" s="287" t="s">
        <v>360</v>
      </c>
      <c r="M11" s="287"/>
      <c r="N11" s="1112">
        <f>入力シート!$E$11</f>
        <v>0</v>
      </c>
      <c r="O11" s="1112"/>
      <c r="P11" s="1112"/>
      <c r="Q11" s="1112"/>
      <c r="R11" s="1112"/>
      <c r="S11" s="1112"/>
      <c r="T11" s="1112"/>
      <c r="U11" s="1112"/>
      <c r="V11" s="1112"/>
      <c r="W11" s="291"/>
      <c r="X11" s="278"/>
    </row>
    <row r="12" spans="1:24" ht="15" customHeight="1" x14ac:dyDescent="0.550000000000000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550000000000000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550000000000000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2.25" customHeight="1" x14ac:dyDescent="0.55000000000000004">
      <c r="A15" s="44"/>
      <c r="B15" s="715" t="s">
        <v>117</v>
      </c>
      <c r="C15" s="715"/>
      <c r="D15" s="715"/>
      <c r="E15" s="715"/>
      <c r="F15" s="715"/>
      <c r="G15" s="715"/>
      <c r="H15" s="715"/>
      <c r="I15" s="715"/>
      <c r="J15" s="715"/>
      <c r="K15" s="715"/>
      <c r="L15" s="715"/>
      <c r="M15" s="715"/>
      <c r="N15" s="715"/>
      <c r="O15" s="715"/>
      <c r="P15" s="715"/>
      <c r="Q15" s="715"/>
      <c r="R15" s="715"/>
      <c r="S15" s="715"/>
      <c r="T15" s="715"/>
      <c r="U15" s="715"/>
      <c r="V15" s="715"/>
      <c r="W15" s="715"/>
      <c r="X15" s="72"/>
    </row>
    <row r="16" spans="1:24" ht="13.5" customHeight="1" x14ac:dyDescent="0.550000000000000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55000000000000004">
      <c r="A17" s="44"/>
      <c r="B17" s="981" t="str">
        <f>IF(入力シート!$E$46="","",入力シート!$E$46)</f>
        <v/>
      </c>
      <c r="C17" s="981"/>
      <c r="D17" s="981"/>
      <c r="E17" s="981"/>
      <c r="F17" s="981"/>
      <c r="G17" s="292" t="s">
        <v>91</v>
      </c>
      <c r="H17" s="981" t="str">
        <f>IF(入力シート!$E$47="","",入力シート!$E$47)</f>
        <v/>
      </c>
      <c r="I17" s="981"/>
      <c r="J17" s="981"/>
      <c r="K17" s="981"/>
      <c r="L17" s="981"/>
      <c r="M17" s="981"/>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4.25" customHeight="1" x14ac:dyDescent="0.55000000000000004">
      <c r="A18" s="44"/>
      <c r="B18" s="717" t="s">
        <v>651</v>
      </c>
      <c r="C18" s="717"/>
      <c r="D18" s="717"/>
      <c r="E18" s="717"/>
      <c r="F18" s="717"/>
      <c r="G18" s="717"/>
      <c r="H18" s="717"/>
      <c r="I18" s="717"/>
      <c r="J18" s="717"/>
      <c r="K18" s="717"/>
      <c r="L18" s="717"/>
      <c r="M18" s="717"/>
      <c r="N18" s="717"/>
      <c r="O18" s="717"/>
      <c r="P18" s="717"/>
      <c r="Q18" s="717"/>
      <c r="R18" s="717"/>
      <c r="S18" s="717"/>
      <c r="T18" s="717"/>
      <c r="U18" s="717"/>
      <c r="V18" s="717"/>
      <c r="W18" s="717"/>
      <c r="X18" s="275"/>
    </row>
    <row r="19" spans="1:50" ht="20.399999999999999" customHeight="1" x14ac:dyDescent="0.55000000000000004">
      <c r="A19" s="44"/>
      <c r="B19" s="962" t="s">
        <v>119</v>
      </c>
      <c r="C19" s="962"/>
      <c r="D19" s="962"/>
      <c r="E19" s="962"/>
      <c r="F19" s="962"/>
      <c r="G19" s="962"/>
      <c r="H19" s="962"/>
      <c r="I19" s="962"/>
      <c r="J19" s="962"/>
      <c r="K19" s="962"/>
      <c r="L19" s="962"/>
      <c r="M19" s="962"/>
      <c r="N19" s="962"/>
      <c r="O19" s="962"/>
      <c r="P19" s="962"/>
      <c r="Q19" s="962"/>
      <c r="R19" s="962"/>
      <c r="S19" s="962"/>
      <c r="T19" s="962"/>
      <c r="U19" s="962"/>
      <c r="V19" s="962"/>
      <c r="W19" s="962"/>
      <c r="X19" s="72"/>
    </row>
    <row r="20" spans="1:50" ht="23.25" customHeight="1" x14ac:dyDescent="0.55000000000000004">
      <c r="A20" s="44"/>
      <c r="B20" s="969" t="s">
        <v>42</v>
      </c>
      <c r="C20" s="970"/>
      <c r="D20" s="970"/>
      <c r="E20" s="970"/>
      <c r="F20" s="970"/>
      <c r="G20" s="970"/>
      <c r="H20" s="970"/>
      <c r="I20" s="971"/>
      <c r="J20" s="1040">
        <f>入力シート!$E$8</f>
        <v>0</v>
      </c>
      <c r="K20" s="1041"/>
      <c r="L20" s="1041"/>
      <c r="M20" s="1041"/>
      <c r="N20" s="1041"/>
      <c r="O20" s="1041"/>
      <c r="P20" s="1041"/>
      <c r="Q20" s="1041"/>
      <c r="R20" s="1041"/>
      <c r="S20" s="1041"/>
      <c r="T20" s="1041"/>
      <c r="U20" s="1041"/>
      <c r="V20" s="1041"/>
      <c r="W20" s="1042"/>
      <c r="X20" s="91"/>
    </row>
    <row r="21" spans="1:50" ht="18.75" customHeight="1" x14ac:dyDescent="0.55000000000000004">
      <c r="A21" s="44"/>
      <c r="B21" s="961" t="s">
        <v>95</v>
      </c>
      <c r="C21" s="962"/>
      <c r="D21" s="962"/>
      <c r="E21" s="962"/>
      <c r="F21" s="962"/>
      <c r="G21" s="962"/>
      <c r="H21" s="962"/>
      <c r="I21" s="963"/>
      <c r="J21" s="433">
        <f>入力シート!$E$42</f>
        <v>0</v>
      </c>
      <c r="K21" s="434"/>
      <c r="L21" s="434"/>
      <c r="M21" s="434"/>
      <c r="N21" s="434"/>
      <c r="O21" s="434"/>
      <c r="P21" s="434"/>
      <c r="Q21" s="434"/>
      <c r="R21" s="434"/>
      <c r="S21" s="434"/>
      <c r="T21" s="434"/>
      <c r="U21" s="434"/>
      <c r="V21" s="434"/>
      <c r="W21" s="435"/>
      <c r="X21" s="91"/>
    </row>
    <row r="22" spans="1:50" ht="24" customHeight="1" x14ac:dyDescent="0.55000000000000004">
      <c r="A22" s="44"/>
      <c r="B22" s="965" t="s">
        <v>118</v>
      </c>
      <c r="C22" s="966"/>
      <c r="D22" s="966"/>
      <c r="E22" s="966"/>
      <c r="F22" s="966"/>
      <c r="G22" s="966"/>
      <c r="H22" s="966"/>
      <c r="I22" s="967"/>
      <c r="J22" s="1029"/>
      <c r="K22" s="1030"/>
      <c r="L22" s="1030"/>
      <c r="M22" s="1030"/>
      <c r="N22" s="1030"/>
      <c r="O22" s="1030"/>
      <c r="P22" s="1030"/>
      <c r="Q22" s="1030"/>
      <c r="R22" s="1030"/>
      <c r="S22" s="1030"/>
      <c r="T22" s="1030"/>
      <c r="U22" s="1030"/>
      <c r="V22" s="1030"/>
      <c r="W22" s="1031"/>
      <c r="X22" s="72"/>
    </row>
    <row r="23" spans="1:50" ht="24" customHeight="1" x14ac:dyDescent="0.55000000000000004">
      <c r="A23" s="44"/>
      <c r="B23" s="965" t="s">
        <v>257</v>
      </c>
      <c r="C23" s="966"/>
      <c r="D23" s="966"/>
      <c r="E23" s="966"/>
      <c r="F23" s="966"/>
      <c r="G23" s="966"/>
      <c r="H23" s="966"/>
      <c r="I23" s="967"/>
      <c r="J23" s="1029"/>
      <c r="K23" s="1030"/>
      <c r="L23" s="1030"/>
      <c r="M23" s="1030"/>
      <c r="N23" s="1030"/>
      <c r="O23" s="1030"/>
      <c r="P23" s="1030"/>
      <c r="Q23" s="1030"/>
      <c r="R23" s="1030"/>
      <c r="S23" s="1030"/>
      <c r="T23" s="1030"/>
      <c r="U23" s="1030"/>
      <c r="V23" s="1030"/>
      <c r="W23" s="1031"/>
      <c r="X23" s="72"/>
    </row>
    <row r="24" spans="1:50" ht="24" customHeight="1" x14ac:dyDescent="0.55000000000000004">
      <c r="A24" s="44"/>
      <c r="B24" s="965" t="s">
        <v>258</v>
      </c>
      <c r="C24" s="966"/>
      <c r="D24" s="966"/>
      <c r="E24" s="966"/>
      <c r="F24" s="966"/>
      <c r="G24" s="966"/>
      <c r="H24" s="966"/>
      <c r="I24" s="967"/>
      <c r="J24" s="1029"/>
      <c r="K24" s="1030"/>
      <c r="L24" s="1030"/>
      <c r="M24" s="1030"/>
      <c r="N24" s="1030"/>
      <c r="O24" s="1030"/>
      <c r="P24" s="1030"/>
      <c r="Q24" s="1030"/>
      <c r="R24" s="1030"/>
      <c r="S24" s="1030"/>
      <c r="T24" s="1030"/>
      <c r="U24" s="1030"/>
      <c r="V24" s="1030"/>
      <c r="W24" s="1031"/>
      <c r="X24" s="72"/>
    </row>
    <row r="25" spans="1:50" ht="24" customHeight="1" x14ac:dyDescent="0.55000000000000004">
      <c r="A25" s="44"/>
      <c r="B25" s="969" t="s">
        <v>245</v>
      </c>
      <c r="C25" s="970"/>
      <c r="D25" s="970"/>
      <c r="E25" s="970"/>
      <c r="F25" s="971"/>
      <c r="G25" s="965" t="s">
        <v>259</v>
      </c>
      <c r="H25" s="966"/>
      <c r="I25" s="967"/>
      <c r="J25" s="1029"/>
      <c r="K25" s="1030"/>
      <c r="L25" s="1030"/>
      <c r="M25" s="1030"/>
      <c r="N25" s="1030"/>
      <c r="O25" s="1030"/>
      <c r="P25" s="1030"/>
      <c r="Q25" s="1030"/>
      <c r="R25" s="1030"/>
      <c r="S25" s="1030"/>
      <c r="T25" s="1030"/>
      <c r="U25" s="1030"/>
      <c r="V25" s="1030"/>
      <c r="W25" s="1031"/>
      <c r="X25" s="72"/>
    </row>
    <row r="26" spans="1:50" ht="24" customHeight="1" x14ac:dyDescent="0.55000000000000004">
      <c r="A26" s="44"/>
      <c r="B26" s="1109"/>
      <c r="C26" s="1110"/>
      <c r="D26" s="1110"/>
      <c r="E26" s="1110"/>
      <c r="F26" s="1111"/>
      <c r="G26" s="965" t="s">
        <v>260</v>
      </c>
      <c r="H26" s="966"/>
      <c r="I26" s="967"/>
      <c r="J26" s="1029"/>
      <c r="K26" s="1030"/>
      <c r="L26" s="1030"/>
      <c r="M26" s="1030"/>
      <c r="N26" s="1030"/>
      <c r="O26" s="1030"/>
      <c r="P26" s="1030"/>
      <c r="Q26" s="1030"/>
      <c r="R26" s="1030"/>
      <c r="S26" s="1030"/>
      <c r="T26" s="1030"/>
      <c r="U26" s="1030"/>
      <c r="V26" s="1030"/>
      <c r="W26" s="1031"/>
      <c r="X26" s="72"/>
    </row>
    <row r="27" spans="1:50" ht="24" customHeight="1" x14ac:dyDescent="0.55000000000000004">
      <c r="A27" s="44"/>
      <c r="B27" s="961"/>
      <c r="C27" s="962"/>
      <c r="D27" s="962"/>
      <c r="E27" s="962"/>
      <c r="F27" s="963"/>
      <c r="G27" s="965" t="s">
        <v>115</v>
      </c>
      <c r="H27" s="966"/>
      <c r="I27" s="967"/>
      <c r="J27" s="1029"/>
      <c r="K27" s="1030"/>
      <c r="L27" s="1030"/>
      <c r="M27" s="1030"/>
      <c r="N27" s="1030"/>
      <c r="O27" s="1030"/>
      <c r="P27" s="1030"/>
      <c r="Q27" s="1030"/>
      <c r="R27" s="1030"/>
      <c r="S27" s="1030"/>
      <c r="T27" s="1030"/>
      <c r="U27" s="1030"/>
      <c r="V27" s="1030"/>
      <c r="W27" s="1031"/>
      <c r="X27" s="72"/>
    </row>
    <row r="28" spans="1:50" ht="24" customHeight="1" x14ac:dyDescent="0.55000000000000004">
      <c r="A28" s="44"/>
      <c r="B28" s="965" t="s">
        <v>116</v>
      </c>
      <c r="C28" s="966"/>
      <c r="D28" s="966"/>
      <c r="E28" s="966"/>
      <c r="F28" s="966"/>
      <c r="G28" s="966"/>
      <c r="H28" s="966"/>
      <c r="I28" s="967"/>
      <c r="J28" s="1029"/>
      <c r="K28" s="1030"/>
      <c r="L28" s="1030"/>
      <c r="M28" s="1030"/>
      <c r="N28" s="1030"/>
      <c r="O28" s="1030"/>
      <c r="P28" s="1030"/>
      <c r="Q28" s="1030"/>
      <c r="R28" s="1030"/>
      <c r="S28" s="1030"/>
      <c r="T28" s="1030"/>
      <c r="U28" s="1030"/>
      <c r="V28" s="1030"/>
      <c r="W28" s="1031"/>
      <c r="X28" s="72"/>
    </row>
    <row r="29" spans="1:50" ht="24" customHeight="1" x14ac:dyDescent="0.55000000000000004">
      <c r="A29" s="44"/>
      <c r="B29" s="965" t="s">
        <v>267</v>
      </c>
      <c r="C29" s="966"/>
      <c r="D29" s="966"/>
      <c r="E29" s="966"/>
      <c r="F29" s="966"/>
      <c r="G29" s="966"/>
      <c r="H29" s="966"/>
      <c r="I29" s="967"/>
      <c r="J29" s="276"/>
      <c r="K29" s="1030"/>
      <c r="L29" s="1030"/>
      <c r="M29" s="1030"/>
      <c r="N29" s="236" t="s">
        <v>89</v>
      </c>
      <c r="O29" s="1030"/>
      <c r="P29" s="1030"/>
      <c r="Q29" s="236" t="s">
        <v>90</v>
      </c>
      <c r="R29" s="1030"/>
      <c r="S29" s="1030"/>
      <c r="T29" s="294" t="s">
        <v>93</v>
      </c>
      <c r="U29" s="287"/>
      <c r="V29" s="287"/>
      <c r="W29" s="436"/>
      <c r="X29" s="72"/>
    </row>
    <row r="30" spans="1:50" ht="30.75" customHeight="1" x14ac:dyDescent="0.55000000000000004">
      <c r="A30" s="44"/>
      <c r="B30" s="1108" t="s">
        <v>261</v>
      </c>
      <c r="C30" s="1108"/>
      <c r="D30" s="1108"/>
      <c r="E30" s="1108"/>
      <c r="F30" s="1108"/>
      <c r="G30" s="1108"/>
      <c r="H30" s="1108"/>
      <c r="I30" s="1108"/>
      <c r="J30" s="1108"/>
      <c r="K30" s="1108"/>
      <c r="L30" s="1108"/>
      <c r="M30" s="1108"/>
      <c r="N30" s="1108"/>
      <c r="O30" s="1108"/>
      <c r="P30" s="1108"/>
      <c r="Q30" s="1108"/>
      <c r="R30" s="1108"/>
      <c r="S30" s="1108"/>
      <c r="T30" s="1108"/>
      <c r="U30" s="1108"/>
      <c r="V30" s="1108"/>
      <c r="W30" s="1108"/>
      <c r="X30" s="72"/>
    </row>
    <row r="31" spans="1:50" x14ac:dyDescent="0.55000000000000004">
      <c r="A31" s="44"/>
      <c r="B31" s="306"/>
      <c r="C31" s="287"/>
      <c r="D31" s="287"/>
      <c r="E31" s="287"/>
      <c r="F31" s="287"/>
      <c r="G31" s="287"/>
      <c r="H31" s="287"/>
      <c r="I31" s="287"/>
      <c r="J31" s="287"/>
      <c r="K31" s="287"/>
      <c r="L31" s="287"/>
      <c r="M31" s="287"/>
      <c r="N31" s="287"/>
      <c r="O31" s="287"/>
      <c r="P31" s="287"/>
      <c r="Q31" s="287"/>
      <c r="R31" s="287"/>
      <c r="S31" s="287"/>
      <c r="T31" s="287"/>
      <c r="U31" s="287"/>
      <c r="V31" s="287"/>
      <c r="W31" s="287"/>
      <c r="X31" s="72"/>
    </row>
    <row r="32" spans="1:50" ht="18" customHeight="1" x14ac:dyDescent="0.55000000000000004">
      <c r="A32" s="44"/>
      <c r="B32" s="295" t="s">
        <v>371</v>
      </c>
      <c r="C32" s="296"/>
      <c r="D32" s="296"/>
      <c r="E32" s="296"/>
      <c r="F32" s="296"/>
      <c r="G32" s="296"/>
      <c r="H32" s="296"/>
      <c r="I32" s="296"/>
      <c r="J32" s="297"/>
      <c r="K32" s="297"/>
      <c r="L32" s="298" t="s">
        <v>232</v>
      </c>
      <c r="M32" s="298"/>
      <c r="N32" s="298"/>
      <c r="O32" s="298"/>
      <c r="P32" s="298"/>
      <c r="Q32" s="298"/>
      <c r="R32" s="298"/>
      <c r="S32" s="298"/>
      <c r="T32" s="298"/>
      <c r="U32" s="298"/>
      <c r="V32" s="298"/>
      <c r="W32" s="399"/>
      <c r="X32" s="95"/>
    </row>
    <row r="33" spans="1:24" ht="18" customHeight="1" x14ac:dyDescent="0.55000000000000004">
      <c r="A33" s="44"/>
      <c r="B33" s="299"/>
      <c r="C33" s="300"/>
      <c r="D33" s="301" t="s">
        <v>562</v>
      </c>
      <c r="E33" s="301" t="s">
        <v>45</v>
      </c>
      <c r="F33" s="1032">
        <f>入力シート!$E$18</f>
        <v>0</v>
      </c>
      <c r="G33" s="1032"/>
      <c r="H33" s="1032"/>
      <c r="I33" s="1032"/>
      <c r="J33" s="1032"/>
      <c r="K33" s="1032"/>
      <c r="L33" s="1032"/>
      <c r="M33" s="1032"/>
      <c r="N33" s="1032"/>
      <c r="O33" s="1032"/>
      <c r="P33" s="1032"/>
      <c r="Q33" s="1032"/>
      <c r="R33" s="1032"/>
      <c r="S33" s="1032"/>
      <c r="T33" s="1032"/>
      <c r="U33" s="1032"/>
      <c r="V33" s="1032"/>
      <c r="W33" s="1033"/>
      <c r="X33" s="95"/>
    </row>
    <row r="34" spans="1:24" ht="18" customHeight="1" x14ac:dyDescent="0.55000000000000004">
      <c r="A34" s="44"/>
      <c r="B34" s="299"/>
      <c r="C34" s="300"/>
      <c r="D34" s="301" t="s">
        <v>37</v>
      </c>
      <c r="E34" s="992">
        <f>入力シート!$E$19</f>
        <v>0</v>
      </c>
      <c r="F34" s="992"/>
      <c r="G34" s="992"/>
      <c r="H34" s="992"/>
      <c r="I34" s="992"/>
      <c r="J34" s="992"/>
      <c r="K34" s="992"/>
      <c r="L34" s="992"/>
      <c r="M34" s="992"/>
      <c r="N34" s="992"/>
      <c r="O34" s="992"/>
      <c r="P34" s="992"/>
      <c r="Q34" s="992"/>
      <c r="R34" s="992"/>
      <c r="S34" s="992"/>
      <c r="T34" s="992"/>
      <c r="U34" s="992"/>
      <c r="V34" s="992"/>
      <c r="W34" s="1025"/>
      <c r="X34" s="95"/>
    </row>
    <row r="35" spans="1:24" ht="18" customHeight="1" x14ac:dyDescent="0.55000000000000004">
      <c r="A35" s="44"/>
      <c r="B35" s="299"/>
      <c r="C35" s="300"/>
      <c r="D35" s="301" t="s">
        <v>563</v>
      </c>
      <c r="E35" s="992" t="str">
        <f>IF(入力シート!$E$20="","",入力シート!$E$20&amp;" / "&amp;入力シート!$E$22)</f>
        <v/>
      </c>
      <c r="F35" s="992"/>
      <c r="G35" s="992"/>
      <c r="H35" s="992"/>
      <c r="I35" s="992"/>
      <c r="J35" s="992"/>
      <c r="K35" s="992"/>
      <c r="L35" s="992"/>
      <c r="M35" s="992"/>
      <c r="N35" s="992"/>
      <c r="O35" s="992"/>
      <c r="P35" s="992"/>
      <c r="Q35" s="992"/>
      <c r="R35" s="992"/>
      <c r="S35" s="992"/>
      <c r="T35" s="992"/>
      <c r="U35" s="992"/>
      <c r="V35" s="992"/>
      <c r="W35" s="1025"/>
      <c r="X35" s="95"/>
    </row>
    <row r="36" spans="1:24" ht="18" customHeight="1" x14ac:dyDescent="0.55000000000000004">
      <c r="A36" s="44"/>
      <c r="B36" s="299"/>
      <c r="C36" s="300"/>
      <c r="D36" s="301" t="s">
        <v>38</v>
      </c>
      <c r="E36" s="992">
        <f>入力シート!$E$23</f>
        <v>0</v>
      </c>
      <c r="F36" s="992"/>
      <c r="G36" s="992"/>
      <c r="H36" s="992"/>
      <c r="I36" s="992"/>
      <c r="J36" s="992"/>
      <c r="K36" s="992"/>
      <c r="L36" s="992"/>
      <c r="M36" s="992"/>
      <c r="N36" s="992"/>
      <c r="O36" s="992"/>
      <c r="P36" s="992"/>
      <c r="Q36" s="992"/>
      <c r="R36" s="992"/>
      <c r="S36" s="992"/>
      <c r="T36" s="992"/>
      <c r="U36" s="992"/>
      <c r="V36" s="992"/>
      <c r="W36" s="1025"/>
      <c r="X36" s="96"/>
    </row>
    <row r="37" spans="1:24" ht="18" customHeight="1" x14ac:dyDescent="0.55000000000000004">
      <c r="A37" s="44"/>
      <c r="B37" s="299"/>
      <c r="C37" s="300"/>
      <c r="D37" s="301" t="s">
        <v>39</v>
      </c>
      <c r="E37" s="992">
        <f>入力シート!$E$24</f>
        <v>0</v>
      </c>
      <c r="F37" s="992"/>
      <c r="G37" s="992"/>
      <c r="H37" s="992"/>
      <c r="I37" s="992"/>
      <c r="J37" s="992"/>
      <c r="K37" s="992"/>
      <c r="L37" s="992"/>
      <c r="M37" s="992"/>
      <c r="N37" s="992"/>
      <c r="O37" s="992"/>
      <c r="P37" s="992"/>
      <c r="Q37" s="992"/>
      <c r="R37" s="992"/>
      <c r="S37" s="992"/>
      <c r="T37" s="992"/>
      <c r="U37" s="992"/>
      <c r="V37" s="992"/>
      <c r="W37" s="1025"/>
      <c r="X37" s="96"/>
    </row>
    <row r="38" spans="1:24" ht="18" customHeight="1" x14ac:dyDescent="0.55000000000000004">
      <c r="A38" s="44"/>
      <c r="B38" s="401"/>
      <c r="C38" s="307"/>
      <c r="D38" s="308" t="s">
        <v>40</v>
      </c>
      <c r="E38" s="1023">
        <f>入力シート!$E$25</f>
        <v>0</v>
      </c>
      <c r="F38" s="1023"/>
      <c r="G38" s="1023"/>
      <c r="H38" s="1023"/>
      <c r="I38" s="1023"/>
      <c r="J38" s="1023"/>
      <c r="K38" s="1023"/>
      <c r="L38" s="1023"/>
      <c r="M38" s="1023"/>
      <c r="N38" s="1023"/>
      <c r="O38" s="1023"/>
      <c r="P38" s="1023"/>
      <c r="Q38" s="1023"/>
      <c r="R38" s="1023"/>
      <c r="S38" s="1023"/>
      <c r="T38" s="1023"/>
      <c r="U38" s="1023"/>
      <c r="V38" s="1023"/>
      <c r="W38" s="1024"/>
      <c r="X38" s="96"/>
    </row>
    <row r="39" spans="1:24" ht="12" customHeight="1" x14ac:dyDescent="0.550000000000000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aGZq0DVhDv/PkFHbG0AGGShijem/SjyjWxu1i/4rOU0e6fL3f9NVF49c2tKhu7PSsYUaWQxIjZgAKDIYTterxg==" saltValue="eqU7teepDCOEszyignOgyg==" spinCount="100000" sheet="1" objects="1" scenarios="1"/>
  <protectedRanges>
    <protectedRange sqref="K20:K21" name="範囲1_2_2"/>
    <protectedRange sqref="L32:L38" name="範囲1_3"/>
    <protectedRange sqref="U9 U12" name="範囲1_1_1"/>
    <protectedRange sqref="S10:T11" name="範囲1_4"/>
  </protectedRanges>
  <mergeCells count="37">
    <mergeCell ref="N10:V10"/>
    <mergeCell ref="N11:V11"/>
    <mergeCell ref="R3:W3"/>
    <mergeCell ref="B15:W15"/>
    <mergeCell ref="B17:F17"/>
    <mergeCell ref="H17:M17"/>
    <mergeCell ref="B18:W18"/>
    <mergeCell ref="B30:W30"/>
    <mergeCell ref="B25:F27"/>
    <mergeCell ref="B19:W19"/>
    <mergeCell ref="B20:I20"/>
    <mergeCell ref="B21:I21"/>
    <mergeCell ref="B22:I22"/>
    <mergeCell ref="B23:I23"/>
    <mergeCell ref="B24:I24"/>
    <mergeCell ref="G25:I25"/>
    <mergeCell ref="G26:I26"/>
    <mergeCell ref="G27:I27"/>
    <mergeCell ref="B28:I28"/>
    <mergeCell ref="B29:I29"/>
    <mergeCell ref="J22:W22"/>
    <mergeCell ref="J23:W23"/>
    <mergeCell ref="J20:W20"/>
    <mergeCell ref="E38:W38"/>
    <mergeCell ref="E37:W37"/>
    <mergeCell ref="E36:W36"/>
    <mergeCell ref="E35:W35"/>
    <mergeCell ref="E34:W34"/>
    <mergeCell ref="F33:W33"/>
    <mergeCell ref="K29:M29"/>
    <mergeCell ref="O29:P29"/>
    <mergeCell ref="R29:S29"/>
    <mergeCell ref="J24:W24"/>
    <mergeCell ref="J25:W25"/>
    <mergeCell ref="J26:W26"/>
    <mergeCell ref="J27:W27"/>
    <mergeCell ref="J28:W28"/>
  </mergeCells>
  <phoneticPr fontId="4"/>
  <conditionalFormatting sqref="R3:W3">
    <cfRule type="expression" dxfId="0"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showGridLines="0" topLeftCell="A10" workbookViewId="0">
      <selection activeCell="D10" sqref="D10:AA10"/>
    </sheetView>
  </sheetViews>
  <sheetFormatPr defaultColWidth="9" defaultRowHeight="13" x14ac:dyDescent="0.55000000000000004"/>
  <cols>
    <col min="1" max="1" width="0.6640625" style="12" customWidth="1"/>
    <col min="2" max="3" width="2.58203125" style="12" customWidth="1"/>
    <col min="4" max="6" width="3.58203125" style="12" customWidth="1"/>
    <col min="7" max="9" width="4.08203125" style="12" customWidth="1"/>
    <col min="10" max="26" width="3.58203125" style="12" customWidth="1"/>
    <col min="27" max="29" width="3.6640625" style="12" customWidth="1"/>
    <col min="30" max="30" width="2.9140625" style="12" customWidth="1"/>
    <col min="31" max="32" width="7.9140625" style="12" customWidth="1"/>
    <col min="33" max="16384" width="9" style="12"/>
  </cols>
  <sheetData>
    <row r="2" spans="2:28" ht="54.75" customHeight="1" x14ac:dyDescent="0.55000000000000004">
      <c r="B2" s="667" t="s">
        <v>18</v>
      </c>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row>
    <row r="3" spans="2:28" ht="14.25" customHeight="1" x14ac:dyDescent="0.55000000000000004">
      <c r="V3" s="579" t="s">
        <v>662</v>
      </c>
    </row>
    <row r="4" spans="2:28" ht="14.25" customHeight="1" x14ac:dyDescent="0.55000000000000004"/>
    <row r="5" spans="2:28" ht="23.25" customHeight="1" x14ac:dyDescent="0.55000000000000004">
      <c r="B5" s="280" t="s">
        <v>19</v>
      </c>
      <c r="C5" s="281"/>
      <c r="D5" s="281"/>
      <c r="E5" s="279"/>
      <c r="F5" s="279"/>
      <c r="G5" s="279"/>
      <c r="H5" s="279"/>
      <c r="I5" s="279"/>
      <c r="J5" s="279"/>
      <c r="K5" s="279"/>
      <c r="M5" s="279"/>
      <c r="N5" s="279"/>
      <c r="O5" s="279"/>
      <c r="P5" s="279"/>
      <c r="Q5" s="279"/>
      <c r="R5" s="279"/>
      <c r="S5" s="279"/>
      <c r="T5" s="279"/>
      <c r="U5" s="279"/>
      <c r="V5" s="279"/>
      <c r="W5" s="279"/>
      <c r="X5" s="279"/>
      <c r="Y5" s="279"/>
      <c r="Z5" s="279"/>
      <c r="AA5" s="279"/>
      <c r="AB5" s="20"/>
    </row>
    <row r="6" spans="2:28" ht="21" customHeight="1" x14ac:dyDescent="0.55000000000000004">
      <c r="B6" s="282"/>
      <c r="C6" s="279"/>
      <c r="D6" s="673" t="s">
        <v>615</v>
      </c>
      <c r="E6" s="673"/>
      <c r="F6" s="673"/>
      <c r="G6" s="673"/>
      <c r="H6" s="673"/>
      <c r="I6" s="673"/>
      <c r="J6" s="673"/>
      <c r="K6" s="673"/>
      <c r="L6" s="673"/>
      <c r="M6" s="673"/>
      <c r="N6" s="673"/>
      <c r="O6" s="673"/>
      <c r="P6" s="673"/>
      <c r="Q6" s="673"/>
      <c r="R6" s="673"/>
      <c r="S6" s="673"/>
      <c r="T6" s="673"/>
      <c r="U6" s="673"/>
      <c r="V6" s="673"/>
      <c r="W6" s="673"/>
      <c r="X6" s="673"/>
      <c r="Y6" s="673"/>
      <c r="Z6" s="673"/>
      <c r="AA6" s="673"/>
      <c r="AB6" s="39"/>
    </row>
    <row r="7" spans="2:28" ht="14.25" customHeight="1" x14ac:dyDescent="0.55000000000000004">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2:28" ht="14.25" customHeight="1" x14ac:dyDescent="0.55000000000000004">
      <c r="B8" s="20"/>
      <c r="C8" s="20"/>
      <c r="D8" s="20"/>
      <c r="E8" s="20"/>
      <c r="F8" s="20"/>
      <c r="G8" s="20"/>
      <c r="H8" s="20"/>
      <c r="I8" s="20"/>
      <c r="J8" s="20"/>
      <c r="K8" s="20"/>
      <c r="L8" s="20"/>
      <c r="M8" s="20"/>
      <c r="N8" s="20"/>
      <c r="O8" s="20"/>
      <c r="P8" s="20"/>
      <c r="Q8" s="20"/>
      <c r="R8" s="20"/>
      <c r="S8" s="20"/>
      <c r="T8" s="20"/>
      <c r="U8" s="20"/>
      <c r="V8" s="20"/>
      <c r="W8" s="20"/>
      <c r="X8" s="20"/>
      <c r="Y8" s="20"/>
      <c r="Z8" s="20"/>
      <c r="AA8" s="20"/>
      <c r="AB8" s="20"/>
    </row>
    <row r="9" spans="2:28" ht="24" customHeight="1" x14ac:dyDescent="0.55000000000000004">
      <c r="B9" s="283" t="s">
        <v>21</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0"/>
    </row>
    <row r="10" spans="2:28" ht="21" customHeight="1" x14ac:dyDescent="0.55000000000000004">
      <c r="B10" s="279"/>
      <c r="C10" s="279"/>
      <c r="D10" s="672" t="s">
        <v>22</v>
      </c>
      <c r="E10" s="672"/>
      <c r="F10" s="672"/>
      <c r="G10" s="672"/>
      <c r="H10" s="672"/>
      <c r="I10" s="672"/>
      <c r="J10" s="672"/>
      <c r="K10" s="672"/>
      <c r="L10" s="672"/>
      <c r="M10" s="672"/>
      <c r="N10" s="672"/>
      <c r="O10" s="672"/>
      <c r="P10" s="672"/>
      <c r="Q10" s="672"/>
      <c r="R10" s="672"/>
      <c r="S10" s="672"/>
      <c r="T10" s="672"/>
      <c r="U10" s="672"/>
      <c r="V10" s="672"/>
      <c r="W10" s="672"/>
      <c r="X10" s="672"/>
      <c r="Y10" s="672"/>
      <c r="Z10" s="672"/>
      <c r="AA10" s="672"/>
      <c r="AB10" s="20"/>
    </row>
    <row r="11" spans="2:28" ht="21" customHeight="1" x14ac:dyDescent="0.55000000000000004">
      <c r="B11" s="279"/>
      <c r="C11" s="279"/>
      <c r="D11" s="674" t="s">
        <v>23</v>
      </c>
      <c r="E11" s="674"/>
      <c r="F11" s="674"/>
      <c r="G11" s="674"/>
      <c r="H11" s="674"/>
      <c r="I11" s="674"/>
      <c r="J11" s="674"/>
      <c r="K11" s="674"/>
      <c r="L11" s="674"/>
      <c r="M11" s="674"/>
      <c r="N11" s="674"/>
      <c r="O11" s="674"/>
      <c r="P11" s="674"/>
      <c r="Q11" s="674"/>
      <c r="R11" s="674"/>
      <c r="S11" s="674"/>
      <c r="T11" s="674"/>
      <c r="U11" s="674"/>
      <c r="V11" s="674"/>
      <c r="W11" s="674"/>
      <c r="X11" s="674"/>
      <c r="Y11" s="674"/>
      <c r="Z11" s="674"/>
      <c r="AA11" s="674"/>
      <c r="AB11" s="20"/>
    </row>
    <row r="12" spans="2:28" ht="21" customHeight="1" x14ac:dyDescent="0.55000000000000004">
      <c r="B12" s="20"/>
      <c r="C12" s="20"/>
      <c r="D12" s="41"/>
      <c r="E12" s="41"/>
      <c r="F12" s="41"/>
      <c r="G12" s="41"/>
      <c r="H12" s="41"/>
      <c r="I12" s="41"/>
      <c r="J12" s="41"/>
      <c r="K12" s="41"/>
      <c r="L12" s="41"/>
      <c r="M12" s="41"/>
      <c r="N12" s="41"/>
      <c r="O12" s="41"/>
      <c r="P12" s="41"/>
      <c r="Q12" s="41"/>
      <c r="R12" s="41"/>
      <c r="S12" s="41"/>
      <c r="T12" s="41"/>
      <c r="U12" s="41"/>
      <c r="V12" s="41"/>
      <c r="W12" s="41"/>
      <c r="X12" s="41"/>
      <c r="Y12" s="41"/>
      <c r="Z12" s="41"/>
      <c r="AA12" s="41"/>
      <c r="AB12" s="20"/>
    </row>
    <row r="13" spans="2:28" ht="21" customHeight="1" x14ac:dyDescent="0.55000000000000004">
      <c r="B13" s="20"/>
      <c r="C13" s="279" t="s">
        <v>24</v>
      </c>
      <c r="D13" s="41"/>
      <c r="E13" s="41"/>
      <c r="F13" s="41"/>
      <c r="G13" s="41"/>
      <c r="H13" s="41"/>
      <c r="I13" s="41"/>
      <c r="J13" s="41"/>
      <c r="K13" s="41"/>
      <c r="L13" s="41"/>
      <c r="M13" s="41"/>
      <c r="N13" s="41"/>
      <c r="O13" s="41"/>
      <c r="P13" s="41"/>
      <c r="Q13" s="41"/>
      <c r="R13" s="41"/>
      <c r="S13" s="41"/>
      <c r="T13" s="41"/>
      <c r="U13" s="41"/>
      <c r="V13" s="41"/>
      <c r="W13" s="41"/>
      <c r="X13" s="41"/>
      <c r="Y13" s="41"/>
      <c r="Z13" s="41"/>
      <c r="AA13" s="41"/>
      <c r="AB13" s="20"/>
    </row>
    <row r="14" spans="2:28" ht="24" customHeight="1" x14ac:dyDescent="0.55000000000000004">
      <c r="B14" s="20"/>
      <c r="C14" s="20"/>
      <c r="D14" s="672" t="s">
        <v>614</v>
      </c>
      <c r="E14" s="672"/>
      <c r="F14" s="672"/>
      <c r="G14" s="672"/>
      <c r="H14" s="672"/>
      <c r="I14" s="672"/>
      <c r="J14" s="672"/>
      <c r="K14" s="672"/>
      <c r="L14" s="672"/>
      <c r="M14" s="672"/>
      <c r="N14" s="672"/>
      <c r="O14" s="672"/>
      <c r="P14" s="672"/>
      <c r="Q14" s="672"/>
      <c r="R14" s="672"/>
      <c r="S14" s="672"/>
      <c r="T14" s="672"/>
      <c r="U14" s="672"/>
      <c r="V14" s="672"/>
      <c r="W14" s="672"/>
      <c r="X14" s="672"/>
      <c r="Y14" s="672"/>
      <c r="Z14" s="672"/>
      <c r="AA14" s="672"/>
      <c r="AB14" s="20"/>
    </row>
    <row r="30" spans="2:28" ht="24" customHeight="1" x14ac:dyDescent="0.55000000000000004">
      <c r="B30" s="20"/>
      <c r="C30" s="20"/>
      <c r="D30" s="672" t="s">
        <v>616</v>
      </c>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20"/>
    </row>
    <row r="45" spans="2:28" ht="24" customHeight="1" x14ac:dyDescent="0.55000000000000004">
      <c r="B45" s="20"/>
      <c r="C45" s="20"/>
      <c r="D45" s="672" t="s">
        <v>617</v>
      </c>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20"/>
    </row>
    <row r="77" spans="2:28" ht="24" customHeight="1" x14ac:dyDescent="0.55000000000000004">
      <c r="B77" s="20"/>
      <c r="C77" s="20"/>
      <c r="D77" s="672" t="s">
        <v>618</v>
      </c>
      <c r="E77" s="672"/>
      <c r="F77" s="672"/>
      <c r="G77" s="672"/>
      <c r="H77" s="672"/>
      <c r="I77" s="672"/>
      <c r="J77" s="672"/>
      <c r="K77" s="672"/>
      <c r="L77" s="672"/>
      <c r="M77" s="672"/>
      <c r="N77" s="672"/>
      <c r="O77" s="672"/>
      <c r="P77" s="672"/>
      <c r="Q77" s="672"/>
      <c r="R77" s="672"/>
      <c r="S77" s="672"/>
      <c r="T77" s="672"/>
      <c r="U77" s="672"/>
      <c r="V77" s="672"/>
      <c r="W77" s="672"/>
      <c r="X77" s="672"/>
      <c r="Y77" s="672"/>
      <c r="Z77" s="672"/>
      <c r="AA77" s="672"/>
      <c r="AB77" s="20"/>
    </row>
    <row r="109" spans="2:28" ht="24" customHeight="1" x14ac:dyDescent="0.55000000000000004">
      <c r="B109" s="20"/>
      <c r="C109" s="20"/>
      <c r="D109" s="672" t="s">
        <v>619</v>
      </c>
      <c r="E109" s="672"/>
      <c r="F109" s="672"/>
      <c r="G109" s="672"/>
      <c r="H109" s="672"/>
      <c r="I109" s="672"/>
      <c r="J109" s="672"/>
      <c r="K109" s="672"/>
      <c r="L109" s="672"/>
      <c r="M109" s="672"/>
      <c r="N109" s="672"/>
      <c r="O109" s="672"/>
      <c r="P109" s="672"/>
      <c r="Q109" s="672"/>
      <c r="R109" s="672"/>
      <c r="S109" s="672"/>
      <c r="T109" s="672"/>
      <c r="U109" s="672"/>
      <c r="V109" s="672"/>
      <c r="W109" s="672"/>
      <c r="X109" s="672"/>
      <c r="Y109" s="672"/>
      <c r="Z109" s="672"/>
      <c r="AA109" s="672"/>
      <c r="AB109" s="20"/>
    </row>
  </sheetData>
  <sheetProtection algorithmName="SHA-512" hashValue="QfBWjtyCRXDxoEDrqZ/D3iRt7SFf+wB34jEmAmBGd9gNjlRK3ubrMvlcojSjhVdYn3cOHJpyBztWDhEArWVjrg==" saltValue="3rsl9/2IFqT++671b4lJqQ=="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X47"/>
  <sheetViews>
    <sheetView showGridLines="0" tabSelected="1" topLeftCell="A7" zoomScale="85" zoomScaleNormal="85" workbookViewId="0">
      <selection activeCell="E25" sqref="E25"/>
    </sheetView>
  </sheetViews>
  <sheetFormatPr defaultColWidth="3.58203125" defaultRowHeight="18" x14ac:dyDescent="0.55000000000000004"/>
  <cols>
    <col min="1" max="1" width="2.58203125" customWidth="1"/>
    <col min="2" max="2" width="5.08203125" customWidth="1"/>
    <col min="3" max="3" width="15.6640625" customWidth="1"/>
    <col min="4" max="4" width="14.58203125" customWidth="1"/>
    <col min="5" max="5" width="37.4140625" customWidth="1"/>
    <col min="6" max="6" width="5.6640625" customWidth="1"/>
    <col min="9" max="9" width="4.08203125" customWidth="1"/>
    <col min="15" max="15" width="4.33203125" customWidth="1"/>
    <col min="16" max="16" width="4.5" customWidth="1"/>
    <col min="17" max="17" width="25.6640625" hidden="1" customWidth="1"/>
    <col min="18" max="18" width="2.1640625" customWidth="1"/>
    <col min="20" max="20" width="5.08203125" customWidth="1"/>
    <col min="21" max="21" width="15.6640625" customWidth="1"/>
    <col min="22" max="22" width="14.58203125" customWidth="1"/>
    <col min="23" max="23" width="37.4140625" customWidth="1"/>
  </cols>
  <sheetData>
    <row r="1" spans="2:24" ht="10.25" customHeight="1" x14ac:dyDescent="0.55000000000000004"/>
    <row r="2" spans="2:24" ht="20.399999999999999" customHeight="1" x14ac:dyDescent="0.55000000000000004">
      <c r="B2" s="209"/>
      <c r="C2" s="19" t="s">
        <v>11</v>
      </c>
    </row>
    <row r="3" spans="2:24" ht="10.25" customHeight="1" x14ac:dyDescent="0.55000000000000004"/>
    <row r="4" spans="2:24" ht="32.5" x14ac:dyDescent="0.55000000000000004">
      <c r="B4" s="53" t="s">
        <v>63</v>
      </c>
      <c r="E4" s="647" t="s">
        <v>716</v>
      </c>
      <c r="T4" s="53" t="s">
        <v>63</v>
      </c>
    </row>
    <row r="5" spans="2:24" ht="27.65" customHeight="1" x14ac:dyDescent="0.55000000000000004">
      <c r="B5" s="48" t="s">
        <v>564</v>
      </c>
      <c r="C5" s="49"/>
      <c r="D5" s="50"/>
      <c r="E5" s="623"/>
      <c r="F5" t="s">
        <v>663</v>
      </c>
      <c r="T5" s="48" t="s">
        <v>564</v>
      </c>
      <c r="U5" s="49"/>
      <c r="V5" s="50"/>
      <c r="W5" s="491" t="s">
        <v>710</v>
      </c>
    </row>
    <row r="6" spans="2:24" ht="30" customHeight="1" x14ac:dyDescent="0.55000000000000004">
      <c r="B6" s="688" t="s">
        <v>683</v>
      </c>
      <c r="C6" s="689"/>
      <c r="D6" s="690"/>
      <c r="E6" s="624"/>
      <c r="F6" s="691" t="s">
        <v>713</v>
      </c>
      <c r="G6" s="692"/>
      <c r="H6" s="692"/>
      <c r="I6" s="692"/>
      <c r="J6" s="692"/>
      <c r="K6" s="692"/>
      <c r="L6" s="692"/>
      <c r="M6" s="692"/>
      <c r="N6" s="692"/>
      <c r="O6" s="692"/>
      <c r="P6" s="692"/>
      <c r="T6" s="688" t="s">
        <v>683</v>
      </c>
      <c r="U6" s="689"/>
      <c r="V6" s="690"/>
      <c r="W6" s="662" t="s">
        <v>680</v>
      </c>
    </row>
    <row r="7" spans="2:24" ht="30" customHeight="1" x14ac:dyDescent="0.55000000000000004">
      <c r="B7" s="688" t="s">
        <v>689</v>
      </c>
      <c r="C7" s="689"/>
      <c r="D7" s="690"/>
      <c r="E7" s="624"/>
      <c r="F7" s="691"/>
      <c r="G7" s="692"/>
      <c r="H7" s="692"/>
      <c r="I7" s="692"/>
      <c r="J7" s="692"/>
      <c r="K7" s="692"/>
      <c r="L7" s="692"/>
      <c r="M7" s="692"/>
      <c r="N7" s="692"/>
      <c r="O7" s="692"/>
      <c r="P7" s="692"/>
      <c r="Q7" s="197" t="s">
        <v>680</v>
      </c>
      <c r="T7" s="688" t="s">
        <v>689</v>
      </c>
      <c r="U7" s="689"/>
      <c r="V7" s="690"/>
      <c r="W7" s="662" t="s">
        <v>690</v>
      </c>
    </row>
    <row r="8" spans="2:24" ht="30" customHeight="1" x14ac:dyDescent="0.55000000000000004">
      <c r="B8" s="48" t="s">
        <v>46</v>
      </c>
      <c r="C8" s="49"/>
      <c r="D8" s="49"/>
      <c r="E8" s="625"/>
      <c r="F8" s="659" t="s">
        <v>579</v>
      </c>
      <c r="Q8" s="198" t="s">
        <v>681</v>
      </c>
      <c r="T8" s="48" t="s">
        <v>46</v>
      </c>
      <c r="U8" s="49"/>
      <c r="V8" s="49"/>
      <c r="W8" s="219" t="s">
        <v>580</v>
      </c>
      <c r="X8" s="214"/>
    </row>
    <row r="9" spans="2:24" ht="27" customHeight="1" x14ac:dyDescent="0.5">
      <c r="B9" s="213" t="s">
        <v>678</v>
      </c>
      <c r="Q9" s="52" t="s">
        <v>682</v>
      </c>
      <c r="T9" s="213" t="s">
        <v>570</v>
      </c>
    </row>
    <row r="10" spans="2:24" ht="30" customHeight="1" x14ac:dyDescent="0.55000000000000004">
      <c r="B10" s="681" t="s">
        <v>47</v>
      </c>
      <c r="C10" s="45" t="s">
        <v>48</v>
      </c>
      <c r="D10" s="52" t="s">
        <v>50</v>
      </c>
      <c r="E10" s="624"/>
      <c r="Q10" s="198"/>
      <c r="T10" s="681" t="s">
        <v>47</v>
      </c>
      <c r="U10" s="45" t="s">
        <v>48</v>
      </c>
      <c r="V10" s="52" t="s">
        <v>50</v>
      </c>
      <c r="W10" s="218" t="s">
        <v>572</v>
      </c>
    </row>
    <row r="11" spans="2:24" ht="30" customHeight="1" x14ac:dyDescent="0.55000000000000004">
      <c r="B11" s="682"/>
      <c r="C11" s="47"/>
      <c r="D11" s="52" t="s">
        <v>51</v>
      </c>
      <c r="E11" s="626"/>
      <c r="Q11" s="198" t="s">
        <v>690</v>
      </c>
      <c r="T11" s="682"/>
      <c r="U11" s="47"/>
      <c r="V11" s="52" t="s">
        <v>51</v>
      </c>
      <c r="W11" s="220" t="s">
        <v>573</v>
      </c>
    </row>
    <row r="12" spans="2:24" ht="30" customHeight="1" x14ac:dyDescent="0.55000000000000004">
      <c r="B12" s="682"/>
      <c r="C12" s="684" t="s">
        <v>268</v>
      </c>
      <c r="D12" s="51" t="s">
        <v>45</v>
      </c>
      <c r="E12" s="1113"/>
      <c r="Q12" s="198" t="s">
        <v>691</v>
      </c>
      <c r="T12" s="682"/>
      <c r="U12" s="684" t="s">
        <v>268</v>
      </c>
      <c r="V12" s="51" t="s">
        <v>45</v>
      </c>
      <c r="W12" s="220" t="s">
        <v>712</v>
      </c>
    </row>
    <row r="13" spans="2:24" ht="30" customHeight="1" x14ac:dyDescent="0.55000000000000004">
      <c r="B13" s="682"/>
      <c r="C13" s="685"/>
      <c r="D13" s="52" t="s">
        <v>52</v>
      </c>
      <c r="E13" s="627"/>
      <c r="Q13" s="198" t="s">
        <v>692</v>
      </c>
      <c r="T13" s="682"/>
      <c r="U13" s="685"/>
      <c r="V13" s="52" t="s">
        <v>52</v>
      </c>
      <c r="W13" s="221" t="s">
        <v>571</v>
      </c>
    </row>
    <row r="14" spans="2:24" ht="30" customHeight="1" x14ac:dyDescent="0.55000000000000004">
      <c r="B14" s="682"/>
      <c r="C14" s="46" t="s">
        <v>53</v>
      </c>
      <c r="D14" s="52" t="s">
        <v>54</v>
      </c>
      <c r="E14" s="626"/>
      <c r="Q14" s="198" t="s">
        <v>693</v>
      </c>
      <c r="T14" s="682"/>
      <c r="U14" s="46" t="s">
        <v>53</v>
      </c>
      <c r="V14" s="52" t="s">
        <v>54</v>
      </c>
      <c r="W14" s="220" t="s">
        <v>559</v>
      </c>
    </row>
    <row r="15" spans="2:24" ht="30" customHeight="1" x14ac:dyDescent="0.55000000000000004">
      <c r="B15" s="682"/>
      <c r="C15" s="46"/>
      <c r="D15" s="52" t="s">
        <v>50</v>
      </c>
      <c r="E15" s="626"/>
      <c r="Q15" s="198"/>
      <c r="T15" s="682"/>
      <c r="U15" s="46"/>
      <c r="V15" s="52" t="s">
        <v>50</v>
      </c>
      <c r="W15" s="220" t="s">
        <v>574</v>
      </c>
    </row>
    <row r="16" spans="2:24" ht="30" customHeight="1" x14ac:dyDescent="0.55000000000000004">
      <c r="B16" s="682"/>
      <c r="C16" s="46"/>
      <c r="D16" s="52" t="s">
        <v>55</v>
      </c>
      <c r="E16" s="626"/>
      <c r="Q16" s="198"/>
      <c r="T16" s="682"/>
      <c r="U16" s="46"/>
      <c r="V16" s="52" t="s">
        <v>55</v>
      </c>
      <c r="W16" s="220" t="s">
        <v>574</v>
      </c>
    </row>
    <row r="17" spans="2:23" ht="30" customHeight="1" x14ac:dyDescent="0.55000000000000004">
      <c r="B17" s="682"/>
      <c r="C17" s="46"/>
      <c r="D17" s="52" t="s">
        <v>58</v>
      </c>
      <c r="E17" s="626"/>
      <c r="Q17" s="198"/>
      <c r="T17" s="682"/>
      <c r="U17" s="46"/>
      <c r="V17" s="52" t="s">
        <v>58</v>
      </c>
      <c r="W17" s="220" t="s">
        <v>585</v>
      </c>
    </row>
    <row r="18" spans="2:23" ht="30" customHeight="1" x14ac:dyDescent="0.55000000000000004">
      <c r="B18" s="682"/>
      <c r="C18" s="684" t="s">
        <v>581</v>
      </c>
      <c r="D18" s="51" t="s">
        <v>45</v>
      </c>
      <c r="E18" s="1113"/>
      <c r="Q18" s="198"/>
      <c r="T18" s="682"/>
      <c r="U18" s="684" t="s">
        <v>581</v>
      </c>
      <c r="V18" s="51" t="s">
        <v>45</v>
      </c>
      <c r="W18" s="220" t="s">
        <v>712</v>
      </c>
    </row>
    <row r="19" spans="2:23" ht="30" customHeight="1" x14ac:dyDescent="0.55000000000000004">
      <c r="B19" s="682"/>
      <c r="C19" s="686"/>
      <c r="D19" s="52" t="s">
        <v>52</v>
      </c>
      <c r="E19" s="627"/>
      <c r="Q19" s="198"/>
      <c r="T19" s="682"/>
      <c r="U19" s="686"/>
      <c r="V19" s="52" t="s">
        <v>52</v>
      </c>
      <c r="W19" s="221" t="s">
        <v>571</v>
      </c>
    </row>
    <row r="20" spans="2:23" ht="30" customHeight="1" x14ac:dyDescent="0.55000000000000004">
      <c r="B20" s="682"/>
      <c r="C20" s="686"/>
      <c r="D20" s="52" t="s">
        <v>57</v>
      </c>
      <c r="E20" s="626"/>
      <c r="Q20" s="198"/>
      <c r="T20" s="682"/>
      <c r="U20" s="686"/>
      <c r="V20" s="52" t="s">
        <v>57</v>
      </c>
      <c r="W20" s="220" t="s">
        <v>575</v>
      </c>
    </row>
    <row r="21" spans="2:23" ht="30" customHeight="1" x14ac:dyDescent="0.55000000000000004">
      <c r="B21" s="682"/>
      <c r="C21" s="686"/>
      <c r="D21" s="52" t="s">
        <v>50</v>
      </c>
      <c r="E21" s="626"/>
      <c r="Q21" s="198"/>
      <c r="T21" s="682"/>
      <c r="U21" s="686"/>
      <c r="V21" s="52" t="s">
        <v>50</v>
      </c>
      <c r="W21" s="220" t="s">
        <v>574</v>
      </c>
    </row>
    <row r="22" spans="2:23" ht="30" customHeight="1" x14ac:dyDescent="0.55000000000000004">
      <c r="B22" s="682"/>
      <c r="C22" s="686"/>
      <c r="D22" s="52" t="s">
        <v>55</v>
      </c>
      <c r="E22" s="626"/>
      <c r="Q22" s="198"/>
      <c r="T22" s="682"/>
      <c r="U22" s="686"/>
      <c r="V22" s="52" t="s">
        <v>55</v>
      </c>
      <c r="W22" s="220" t="s">
        <v>574</v>
      </c>
    </row>
    <row r="23" spans="2:23" ht="30" customHeight="1" x14ac:dyDescent="0.55000000000000004">
      <c r="B23" s="682"/>
      <c r="C23" s="686"/>
      <c r="D23" s="52" t="s">
        <v>58</v>
      </c>
      <c r="E23" s="630"/>
      <c r="Q23" s="198"/>
      <c r="T23" s="682"/>
      <c r="U23" s="686"/>
      <c r="V23" s="52" t="s">
        <v>58</v>
      </c>
      <c r="W23" s="220" t="s">
        <v>585</v>
      </c>
    </row>
    <row r="24" spans="2:23" ht="30" customHeight="1" x14ac:dyDescent="0.55000000000000004">
      <c r="B24" s="682"/>
      <c r="C24" s="686"/>
      <c r="D24" s="52" t="s">
        <v>59</v>
      </c>
      <c r="E24" s="630"/>
      <c r="Q24" s="198"/>
      <c r="T24" s="682"/>
      <c r="U24" s="686"/>
      <c r="V24" s="52" t="s">
        <v>59</v>
      </c>
      <c r="W24" s="220" t="s">
        <v>576</v>
      </c>
    </row>
    <row r="25" spans="2:23" ht="30" customHeight="1" x14ac:dyDescent="0.55000000000000004">
      <c r="B25" s="683"/>
      <c r="C25" s="685"/>
      <c r="D25" s="52" t="s">
        <v>60</v>
      </c>
      <c r="E25" s="648"/>
      <c r="Q25" s="198"/>
      <c r="T25" s="683"/>
      <c r="U25" s="685"/>
      <c r="V25" s="52" t="s">
        <v>60</v>
      </c>
      <c r="W25" s="222" t="s">
        <v>577</v>
      </c>
    </row>
    <row r="26" spans="2:23" ht="30" customHeight="1" x14ac:dyDescent="0.55000000000000004">
      <c r="B26" s="681" t="s">
        <v>61</v>
      </c>
      <c r="C26" s="654" t="s">
        <v>684</v>
      </c>
      <c r="D26" s="52" t="s">
        <v>685</v>
      </c>
      <c r="E26" s="660"/>
      <c r="Q26" s="198"/>
      <c r="T26" s="681" t="s">
        <v>61</v>
      </c>
      <c r="U26" s="649" t="s">
        <v>684</v>
      </c>
      <c r="V26" s="52" t="s">
        <v>685</v>
      </c>
      <c r="W26" s="220" t="s">
        <v>578</v>
      </c>
    </row>
    <row r="27" spans="2:23" ht="30" customHeight="1" x14ac:dyDescent="0.55000000000000004">
      <c r="B27" s="682"/>
      <c r="C27" s="689" t="s">
        <v>686</v>
      </c>
      <c r="D27" s="690"/>
      <c r="E27" s="626"/>
      <c r="F27" s="691" t="s">
        <v>687</v>
      </c>
      <c r="G27" s="692"/>
      <c r="H27" s="692"/>
      <c r="I27" s="692"/>
      <c r="J27" s="692"/>
      <c r="K27" s="692"/>
      <c r="L27" s="692"/>
      <c r="M27" s="692"/>
      <c r="N27" s="692"/>
      <c r="O27" s="692"/>
      <c r="P27" s="692"/>
      <c r="Q27" s="651" t="s">
        <v>694</v>
      </c>
      <c r="T27" s="682"/>
      <c r="U27" s="695" t="s">
        <v>686</v>
      </c>
      <c r="V27" s="696"/>
      <c r="W27" s="52"/>
    </row>
    <row r="28" spans="2:23" ht="30" customHeight="1" x14ac:dyDescent="0.55000000000000004">
      <c r="B28" s="682"/>
      <c r="C28" t="s">
        <v>44</v>
      </c>
      <c r="D28" s="51" t="s">
        <v>45</v>
      </c>
      <c r="E28" s="1113"/>
      <c r="Q28" s="198" t="s">
        <v>695</v>
      </c>
      <c r="T28" s="682"/>
      <c r="U28" s="46" t="s">
        <v>44</v>
      </c>
      <c r="V28" s="51" t="s">
        <v>45</v>
      </c>
      <c r="W28" s="220" t="s">
        <v>712</v>
      </c>
    </row>
    <row r="29" spans="2:23" ht="30" customHeight="1" x14ac:dyDescent="0.55000000000000004">
      <c r="B29" s="682"/>
      <c r="C29" s="655"/>
      <c r="D29" s="52" t="s">
        <v>62</v>
      </c>
      <c r="E29" s="627"/>
      <c r="Q29" s="198"/>
      <c r="T29" s="683"/>
      <c r="U29" s="47"/>
      <c r="V29" s="52" t="s">
        <v>62</v>
      </c>
      <c r="W29" s="221" t="s">
        <v>582</v>
      </c>
    </row>
    <row r="30" spans="2:23" ht="30" customHeight="1" x14ac:dyDescent="0.55000000000000004">
      <c r="B30" s="683"/>
      <c r="C30" s="48" t="s">
        <v>696</v>
      </c>
      <c r="D30" s="50"/>
      <c r="E30" s="627"/>
      <c r="F30" s="693" t="s">
        <v>714</v>
      </c>
      <c r="G30" s="694"/>
      <c r="H30" s="694"/>
      <c r="I30" s="694"/>
      <c r="J30" s="694"/>
      <c r="K30" s="694"/>
      <c r="L30" s="694"/>
      <c r="M30" s="694"/>
      <c r="N30" s="694"/>
      <c r="O30" s="694"/>
      <c r="P30" s="694"/>
      <c r="Q30" s="653"/>
      <c r="T30" s="652"/>
    </row>
    <row r="31" spans="2:23" ht="26.4" customHeight="1" x14ac:dyDescent="0.5">
      <c r="B31" s="661" t="s">
        <v>688</v>
      </c>
      <c r="C31" s="650"/>
      <c r="F31" s="694"/>
      <c r="G31" s="694"/>
      <c r="H31" s="694"/>
      <c r="I31" s="694"/>
      <c r="J31" s="694"/>
      <c r="K31" s="694"/>
      <c r="L31" s="694"/>
      <c r="M31" s="694"/>
      <c r="N31" s="694"/>
      <c r="O31" s="694"/>
      <c r="P31" s="694"/>
      <c r="Q31" s="49" t="s">
        <v>709</v>
      </c>
    </row>
    <row r="32" spans="2:23" ht="18" customHeight="1" x14ac:dyDescent="0.55000000000000004">
      <c r="B32" s="675" t="s">
        <v>352</v>
      </c>
      <c r="C32" s="45" t="s">
        <v>56</v>
      </c>
      <c r="D32" s="52" t="s">
        <v>560</v>
      </c>
      <c r="E32" s="628"/>
      <c r="Q32" s="51" t="s">
        <v>708</v>
      </c>
      <c r="T32" s="675" t="s">
        <v>352</v>
      </c>
      <c r="U32" s="45" t="s">
        <v>56</v>
      </c>
      <c r="V32" s="52" t="s">
        <v>51</v>
      </c>
      <c r="W32" s="223" t="s">
        <v>583</v>
      </c>
    </row>
    <row r="33" spans="2:23" ht="18" customHeight="1" x14ac:dyDescent="0.55000000000000004">
      <c r="B33" s="676"/>
      <c r="C33" s="678" t="s">
        <v>558</v>
      </c>
      <c r="D33" s="52" t="s">
        <v>57</v>
      </c>
      <c r="E33" s="629"/>
      <c r="Q33" s="52" t="s">
        <v>707</v>
      </c>
      <c r="T33" s="676"/>
      <c r="U33" s="678" t="s">
        <v>558</v>
      </c>
      <c r="V33" s="52" t="s">
        <v>57</v>
      </c>
      <c r="W33" s="224" t="s">
        <v>561</v>
      </c>
    </row>
    <row r="34" spans="2:23" ht="18" customHeight="1" x14ac:dyDescent="0.55000000000000004">
      <c r="B34" s="676"/>
      <c r="C34" s="679"/>
      <c r="D34" s="52" t="s">
        <v>50</v>
      </c>
      <c r="E34" s="629"/>
      <c r="Q34" s="52" t="s">
        <v>706</v>
      </c>
      <c r="T34" s="676"/>
      <c r="U34" s="678"/>
      <c r="V34" s="52" t="s">
        <v>50</v>
      </c>
      <c r="W34" s="224" t="s">
        <v>584</v>
      </c>
    </row>
    <row r="35" spans="2:23" x14ac:dyDescent="0.55000000000000004">
      <c r="B35" s="676"/>
      <c r="C35" s="679"/>
      <c r="D35" s="52" t="s">
        <v>55</v>
      </c>
      <c r="E35" s="629"/>
      <c r="Q35" s="52" t="s">
        <v>705</v>
      </c>
      <c r="T35" s="676"/>
      <c r="U35" s="678"/>
      <c r="V35" s="52" t="s">
        <v>55</v>
      </c>
      <c r="W35" s="224" t="s">
        <v>584</v>
      </c>
    </row>
    <row r="36" spans="2:23" x14ac:dyDescent="0.55000000000000004">
      <c r="B36" s="676"/>
      <c r="C36" s="679"/>
      <c r="D36" s="52" t="s">
        <v>58</v>
      </c>
      <c r="E36" s="629"/>
      <c r="Q36" s="52" t="s">
        <v>704</v>
      </c>
      <c r="T36" s="676"/>
      <c r="U36" s="678"/>
      <c r="V36" s="52" t="s">
        <v>58</v>
      </c>
      <c r="W36" s="224" t="s">
        <v>585</v>
      </c>
    </row>
    <row r="37" spans="2:23" x14ac:dyDescent="0.55000000000000004">
      <c r="B37" s="676"/>
      <c r="C37" s="679"/>
      <c r="D37" s="52" t="s">
        <v>59</v>
      </c>
      <c r="E37" s="629"/>
      <c r="Q37" s="52" t="s">
        <v>703</v>
      </c>
      <c r="T37" s="676"/>
      <c r="U37" s="678"/>
      <c r="V37" s="52" t="s">
        <v>59</v>
      </c>
      <c r="W37" s="224" t="s">
        <v>576</v>
      </c>
    </row>
    <row r="38" spans="2:23" ht="18" customHeight="1" x14ac:dyDescent="0.55000000000000004">
      <c r="B38" s="677"/>
      <c r="C38" s="680"/>
      <c r="D38" s="52" t="s">
        <v>60</v>
      </c>
      <c r="E38" s="629"/>
      <c r="Q38" s="52" t="s">
        <v>702</v>
      </c>
      <c r="T38" s="677"/>
      <c r="U38" s="687"/>
      <c r="V38" s="52" t="s">
        <v>60</v>
      </c>
      <c r="W38" s="224" t="s">
        <v>586</v>
      </c>
    </row>
    <row r="39" spans="2:23" ht="28.25" customHeight="1" x14ac:dyDescent="0.45">
      <c r="C39" s="658" t="s">
        <v>590</v>
      </c>
      <c r="Q39" s="52" t="s">
        <v>701</v>
      </c>
      <c r="U39" s="215" t="s">
        <v>590</v>
      </c>
    </row>
    <row r="40" spans="2:23" ht="27.75" customHeight="1" x14ac:dyDescent="0.55000000000000004">
      <c r="C40" s="48" t="s">
        <v>679</v>
      </c>
      <c r="D40" s="43"/>
      <c r="E40" s="580"/>
      <c r="G40" s="227"/>
      <c r="Q40" s="52" t="s">
        <v>700</v>
      </c>
      <c r="U40" s="48" t="s">
        <v>679</v>
      </c>
      <c r="V40" s="43"/>
      <c r="W40" s="225" t="s">
        <v>605</v>
      </c>
    </row>
    <row r="41" spans="2:23" ht="27.75" customHeight="1" x14ac:dyDescent="0.55000000000000004">
      <c r="C41" s="48" t="s">
        <v>589</v>
      </c>
      <c r="D41" s="50"/>
      <c r="E41" s="581"/>
      <c r="Q41" s="52" t="s">
        <v>699</v>
      </c>
      <c r="U41" s="48" t="s">
        <v>589</v>
      </c>
      <c r="V41" s="50"/>
      <c r="W41" s="226" t="s">
        <v>711</v>
      </c>
    </row>
    <row r="42" spans="2:23" ht="30" customHeight="1" x14ac:dyDescent="0.55000000000000004">
      <c r="C42" s="48" t="s">
        <v>92</v>
      </c>
      <c r="D42" s="50"/>
      <c r="E42" s="582"/>
      <c r="Q42" s="52" t="s">
        <v>698</v>
      </c>
      <c r="U42" s="48" t="s">
        <v>92</v>
      </c>
      <c r="V42" s="50"/>
      <c r="W42" s="226" t="s">
        <v>659</v>
      </c>
    </row>
    <row r="43" spans="2:23" x14ac:dyDescent="0.55000000000000004">
      <c r="Q43" s="52" t="s">
        <v>697</v>
      </c>
    </row>
    <row r="45" spans="2:23" x14ac:dyDescent="0.45">
      <c r="C45" s="658" t="s">
        <v>718</v>
      </c>
    </row>
    <row r="46" spans="2:23" ht="29" customHeight="1" x14ac:dyDescent="0.55000000000000004">
      <c r="C46" s="48" t="s">
        <v>717</v>
      </c>
      <c r="D46" s="43"/>
      <c r="E46" s="580"/>
    </row>
    <row r="47" spans="2:23" ht="29" customHeight="1" x14ac:dyDescent="0.55000000000000004">
      <c r="C47" s="48" t="s">
        <v>589</v>
      </c>
      <c r="D47" s="50"/>
      <c r="E47" s="663"/>
    </row>
  </sheetData>
  <sheetProtection algorithmName="SHA-512" hashValue="8w6Ws/JXYWvaiyxp7kUz7YRWlS4QLTDBpAC0rZudygbsI1F6I7nVJspzKyIwrVovZG1LOJfm0kzV4eN84JkX3A==" saltValue="Ag6B702oIYiz6FehXQnk+g==" spinCount="100000" sheet="1" objects="1" scenarios="1"/>
  <mergeCells count="21">
    <mergeCell ref="T6:V6"/>
    <mergeCell ref="F27:P27"/>
    <mergeCell ref="B7:D7"/>
    <mergeCell ref="T26:T29"/>
    <mergeCell ref="C18:C25"/>
    <mergeCell ref="C12:C13"/>
    <mergeCell ref="B10:B25"/>
    <mergeCell ref="C27:D27"/>
    <mergeCell ref="B26:B30"/>
    <mergeCell ref="F30:P31"/>
    <mergeCell ref="B6:D6"/>
    <mergeCell ref="F6:P7"/>
    <mergeCell ref="T7:V7"/>
    <mergeCell ref="U27:V27"/>
    <mergeCell ref="B32:B38"/>
    <mergeCell ref="C33:C38"/>
    <mergeCell ref="T10:T25"/>
    <mergeCell ref="U12:U13"/>
    <mergeCell ref="U18:U25"/>
    <mergeCell ref="T32:T38"/>
    <mergeCell ref="U33:U38"/>
  </mergeCells>
  <phoneticPr fontId="4"/>
  <conditionalFormatting sqref="E5:E8 W10:W26 W28:W29">
    <cfRule type="expression" dxfId="84" priority="6">
      <formula>E5&lt;&gt;""</formula>
    </cfRule>
  </conditionalFormatting>
  <conditionalFormatting sqref="E10:E30">
    <cfRule type="expression" dxfId="83" priority="3">
      <formula>E10&lt;&gt;""</formula>
    </cfRule>
  </conditionalFormatting>
  <conditionalFormatting sqref="W5:W8">
    <cfRule type="expression" dxfId="82" priority="1">
      <formula>W5&lt;&gt;""</formula>
    </cfRule>
  </conditionalFormatting>
  <dataValidations count="4">
    <dataValidation type="list" allowBlank="1" showInputMessage="1" showErrorMessage="1" sqref="W6 E6" xr:uid="{00000000-0002-0000-0300-000000000000}">
      <formula1>$Q$7:$Q$9</formula1>
    </dataValidation>
    <dataValidation type="list" allowBlank="1" showInputMessage="1" showErrorMessage="1" sqref="E7 W7" xr:uid="{6F0BABD9-271E-4958-B510-77CF7D6AA807}">
      <formula1>$Q$11:$Q$14</formula1>
    </dataValidation>
    <dataValidation type="list" allowBlank="1" showInputMessage="1" showErrorMessage="1" sqref="E27" xr:uid="{5EC86BB5-6B88-402F-A013-01A60029EAB7}">
      <formula1>$Q$27:$Q$28</formula1>
    </dataValidation>
    <dataValidation type="list" allowBlank="1" showInputMessage="1" showErrorMessage="1" sqref="E30" xr:uid="{464B1DCD-76B8-48DD-AFB6-FFC7C080C097}">
      <formula1>$Q$31:$Q$43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X40"/>
  <sheetViews>
    <sheetView view="pageBreakPreview" zoomScaleNormal="100" zoomScaleSheetLayoutView="100" workbookViewId="0">
      <selection activeCell="S23" sqref="S23"/>
    </sheetView>
  </sheetViews>
  <sheetFormatPr defaultColWidth="3.58203125" defaultRowHeight="13" x14ac:dyDescent="0.55000000000000004"/>
  <cols>
    <col min="1" max="1" width="1.58203125" style="505" customWidth="1"/>
    <col min="2" max="22" width="3.58203125" style="505"/>
    <col min="23" max="23" width="3.6640625" style="505" customWidth="1"/>
    <col min="24" max="24" width="2" style="42" customWidth="1"/>
    <col min="25" max="16384" width="3.58203125" style="42"/>
  </cols>
  <sheetData>
    <row r="1" spans="1:24" x14ac:dyDescent="0.55000000000000004">
      <c r="A1" s="504"/>
      <c r="B1" s="504"/>
      <c r="V1" s="506"/>
      <c r="W1" s="506"/>
      <c r="X1" s="57"/>
    </row>
    <row r="2" spans="1:24" ht="8.25" customHeight="1" x14ac:dyDescent="0.55000000000000004">
      <c r="A2" s="507"/>
      <c r="B2" s="508"/>
      <c r="C2" s="509"/>
      <c r="D2" s="509"/>
      <c r="E2" s="509"/>
      <c r="F2" s="509"/>
      <c r="G2" s="509"/>
      <c r="H2" s="509"/>
      <c r="I2" s="509"/>
      <c r="J2" s="509"/>
      <c r="K2" s="509"/>
      <c r="L2" s="509"/>
      <c r="M2" s="509"/>
      <c r="N2" s="509"/>
      <c r="O2" s="509"/>
      <c r="P2" s="509"/>
      <c r="Q2" s="509"/>
      <c r="R2" s="509"/>
      <c r="S2" s="509"/>
      <c r="T2" s="508"/>
      <c r="U2" s="508"/>
      <c r="V2" s="508"/>
      <c r="W2" s="508"/>
      <c r="X2" s="235"/>
    </row>
    <row r="3" spans="1:24" x14ac:dyDescent="0.55000000000000004">
      <c r="A3" s="510"/>
      <c r="B3" s="398" t="s">
        <v>356</v>
      </c>
      <c r="C3" s="398"/>
      <c r="D3" s="398"/>
      <c r="E3" s="398"/>
      <c r="F3" s="398"/>
      <c r="G3" s="398"/>
      <c r="H3" s="398"/>
      <c r="I3" s="398"/>
      <c r="J3" s="398"/>
      <c r="K3" s="398"/>
      <c r="L3" s="398"/>
      <c r="M3" s="398"/>
      <c r="N3" s="398"/>
      <c r="O3" s="398"/>
      <c r="P3" s="398"/>
      <c r="Q3" s="511"/>
      <c r="R3" s="697" t="str">
        <f>IF(入力シート!$E$5="","年　　月　　日",入力シート!$E$5)</f>
        <v>年　　月　　日</v>
      </c>
      <c r="S3" s="697"/>
      <c r="T3" s="697"/>
      <c r="U3" s="697"/>
      <c r="V3" s="697"/>
      <c r="W3" s="697"/>
      <c r="X3" s="72"/>
    </row>
    <row r="4" spans="1:24" x14ac:dyDescent="0.55000000000000004">
      <c r="A4" s="510"/>
      <c r="B4" s="398"/>
      <c r="C4" s="398"/>
      <c r="D4" s="398"/>
      <c r="E4" s="398"/>
      <c r="F4" s="398"/>
      <c r="G4" s="398"/>
      <c r="H4" s="398"/>
      <c r="I4" s="398"/>
      <c r="J4" s="398"/>
      <c r="K4" s="398"/>
      <c r="L4" s="398"/>
      <c r="M4" s="398"/>
      <c r="N4" s="398"/>
      <c r="O4" s="398"/>
      <c r="P4" s="398"/>
      <c r="Q4" s="512"/>
      <c r="R4" s="512"/>
      <c r="S4" s="512"/>
      <c r="T4" s="512"/>
      <c r="U4" s="512"/>
      <c r="V4" s="512"/>
      <c r="W4" s="512"/>
      <c r="X4" s="71"/>
    </row>
    <row r="5" spans="1:24" ht="15" customHeight="1" x14ac:dyDescent="0.55000000000000004">
      <c r="A5" s="510"/>
      <c r="B5" s="398" t="s">
        <v>28</v>
      </c>
      <c r="C5" s="398"/>
      <c r="D5" s="398"/>
      <c r="E5" s="398"/>
      <c r="F5" s="398"/>
      <c r="G5" s="398"/>
      <c r="H5" s="398"/>
      <c r="I5" s="398"/>
      <c r="J5" s="398"/>
      <c r="K5" s="398"/>
      <c r="L5" s="398"/>
      <c r="M5" s="398"/>
      <c r="N5" s="398"/>
      <c r="O5" s="398"/>
      <c r="P5" s="398"/>
      <c r="Q5" s="512"/>
      <c r="R5" s="512"/>
      <c r="S5" s="512"/>
      <c r="T5" s="512"/>
      <c r="U5" s="512"/>
      <c r="V5" s="512"/>
      <c r="W5" s="512"/>
      <c r="X5" s="229"/>
    </row>
    <row r="6" spans="1:24" ht="15" customHeight="1" x14ac:dyDescent="0.55000000000000004">
      <c r="A6" s="510"/>
      <c r="B6" s="398" t="s">
        <v>270</v>
      </c>
      <c r="C6" s="398"/>
      <c r="D6" s="398"/>
      <c r="E6" s="398"/>
      <c r="F6" s="398"/>
      <c r="G6" s="398"/>
      <c r="H6" s="398"/>
      <c r="I6" s="398"/>
      <c r="J6" s="398"/>
      <c r="K6" s="398"/>
      <c r="L6" s="398"/>
      <c r="M6" s="398"/>
      <c r="N6" s="398"/>
      <c r="O6" s="398"/>
      <c r="P6" s="398"/>
      <c r="Q6" s="512"/>
      <c r="R6" s="512"/>
      <c r="S6" s="512"/>
      <c r="T6" s="512"/>
      <c r="U6" s="512"/>
      <c r="V6" s="512"/>
      <c r="W6" s="512"/>
      <c r="X6" s="229"/>
    </row>
    <row r="7" spans="1:24" ht="15" customHeight="1" x14ac:dyDescent="0.55000000000000004">
      <c r="A7" s="510"/>
      <c r="B7" s="398"/>
      <c r="C7" s="398"/>
      <c r="D7" s="398"/>
      <c r="E7" s="398"/>
      <c r="F7" s="398"/>
      <c r="G7" s="398"/>
      <c r="H7" s="398"/>
      <c r="I7" s="398"/>
      <c r="J7" s="398"/>
      <c r="K7" s="398"/>
      <c r="L7" s="398"/>
      <c r="M7" s="398"/>
      <c r="N7" s="398"/>
      <c r="O7" s="398"/>
      <c r="P7" s="398"/>
      <c r="Q7" s="512"/>
      <c r="R7" s="512"/>
      <c r="S7" s="512"/>
      <c r="T7" s="512"/>
      <c r="U7" s="512"/>
      <c r="V7" s="512"/>
      <c r="W7" s="512"/>
      <c r="X7" s="229"/>
    </row>
    <row r="8" spans="1:24" ht="15" customHeight="1" x14ac:dyDescent="0.55000000000000004">
      <c r="A8" s="510"/>
      <c r="B8" s="398"/>
      <c r="C8" s="398"/>
      <c r="D8" s="398"/>
      <c r="E8" s="398"/>
      <c r="F8" s="398"/>
      <c r="G8" s="398"/>
      <c r="H8" s="398"/>
      <c r="I8" s="398"/>
      <c r="J8" s="398"/>
      <c r="K8" s="398" t="s">
        <v>30</v>
      </c>
      <c r="L8" s="513"/>
      <c r="M8" s="398"/>
      <c r="N8" s="398"/>
      <c r="O8" s="398"/>
      <c r="P8" s="398"/>
      <c r="Q8" s="398"/>
      <c r="R8" s="398"/>
      <c r="S8" s="398"/>
      <c r="T8" s="398"/>
      <c r="U8" s="398"/>
      <c r="V8" s="514"/>
      <c r="W8" s="514"/>
      <c r="X8" s="229"/>
    </row>
    <row r="9" spans="1:24" ht="15" customHeight="1" x14ac:dyDescent="0.55000000000000004">
      <c r="A9" s="510"/>
      <c r="B9" s="398"/>
      <c r="C9" s="512"/>
      <c r="D9" s="512"/>
      <c r="E9" s="512"/>
      <c r="F9" s="512"/>
      <c r="G9" s="512"/>
      <c r="H9" s="512"/>
      <c r="I9" s="512"/>
      <c r="J9" s="512"/>
      <c r="K9" s="512"/>
      <c r="L9" s="512"/>
      <c r="M9" s="398" t="s">
        <v>719</v>
      </c>
      <c r="N9" s="398"/>
      <c r="O9" s="398"/>
      <c r="P9" s="515"/>
      <c r="Q9" s="398" t="str">
        <f>IF(入力シート!$E$12="","",入力シート!$E$12)</f>
        <v/>
      </c>
      <c r="R9" s="398"/>
      <c r="S9" s="398"/>
      <c r="T9" s="513"/>
      <c r="U9" s="513"/>
      <c r="V9" s="513"/>
      <c r="W9" s="516"/>
      <c r="X9" s="229"/>
    </row>
    <row r="10" spans="1:24" ht="15" customHeight="1" x14ac:dyDescent="0.55000000000000004">
      <c r="A10" s="510"/>
      <c r="B10" s="398"/>
      <c r="C10" s="512"/>
      <c r="D10" s="512"/>
      <c r="E10" s="512"/>
      <c r="F10" s="512"/>
      <c r="G10" s="512"/>
      <c r="H10" s="512"/>
      <c r="I10" s="512"/>
      <c r="J10" s="512"/>
      <c r="K10" s="512"/>
      <c r="L10" s="512"/>
      <c r="M10" s="398" t="s">
        <v>359</v>
      </c>
      <c r="N10" s="398"/>
      <c r="O10" s="698">
        <f>入力シート!$E$13</f>
        <v>0</v>
      </c>
      <c r="P10" s="698"/>
      <c r="Q10" s="698"/>
      <c r="R10" s="698"/>
      <c r="S10" s="698"/>
      <c r="T10" s="698"/>
      <c r="U10" s="698"/>
      <c r="V10" s="698"/>
      <c r="W10" s="698"/>
      <c r="X10" s="229"/>
    </row>
    <row r="11" spans="1:24" ht="15" customHeight="1" x14ac:dyDescent="0.55000000000000004">
      <c r="A11" s="510"/>
      <c r="B11" s="398"/>
      <c r="C11" s="512"/>
      <c r="D11" s="512"/>
      <c r="E11" s="512"/>
      <c r="F11" s="512"/>
      <c r="G11" s="512"/>
      <c r="H11" s="512"/>
      <c r="I11" s="512"/>
      <c r="J11" s="512"/>
      <c r="K11" s="512"/>
      <c r="L11" s="512"/>
      <c r="M11" s="398" t="s">
        <v>360</v>
      </c>
      <c r="N11" s="398"/>
      <c r="O11" s="699">
        <f>入力シート!$E$11</f>
        <v>0</v>
      </c>
      <c r="P11" s="699"/>
      <c r="Q11" s="699"/>
      <c r="R11" s="699"/>
      <c r="S11" s="699"/>
      <c r="T11" s="699"/>
      <c r="U11" s="699"/>
      <c r="V11" s="699"/>
      <c r="W11" s="699"/>
      <c r="X11" s="229"/>
    </row>
    <row r="12" spans="1:24" ht="15" customHeight="1" x14ac:dyDescent="0.55000000000000004">
      <c r="A12" s="510"/>
      <c r="B12" s="398"/>
      <c r="C12" s="512"/>
      <c r="D12" s="512"/>
      <c r="E12" s="512"/>
      <c r="F12" s="512"/>
      <c r="G12" s="512"/>
      <c r="H12" s="512"/>
      <c r="I12" s="512"/>
      <c r="J12" s="512"/>
      <c r="K12" s="512"/>
      <c r="L12" s="512"/>
      <c r="M12" s="398" t="s">
        <v>361</v>
      </c>
      <c r="N12" s="398"/>
      <c r="O12" s="398"/>
      <c r="P12" s="515" t="str">
        <f>入力シート!$E$14&amp;"　"&amp;入力シート!$E$16</f>
        <v>　</v>
      </c>
      <c r="Q12" s="398"/>
      <c r="R12" s="398"/>
      <c r="S12" s="398"/>
      <c r="T12" s="513"/>
      <c r="U12" s="513"/>
      <c r="V12" s="513"/>
      <c r="W12" s="516"/>
      <c r="X12" s="229"/>
    </row>
    <row r="13" spans="1:24" ht="15" customHeight="1" x14ac:dyDescent="0.55000000000000004">
      <c r="A13" s="510"/>
      <c r="B13" s="398"/>
      <c r="C13" s="512"/>
      <c r="D13" s="512"/>
      <c r="E13" s="512"/>
      <c r="F13" s="512"/>
      <c r="G13" s="512"/>
      <c r="H13" s="512"/>
      <c r="I13" s="512"/>
      <c r="J13" s="512"/>
      <c r="K13" s="512"/>
      <c r="L13" s="512"/>
      <c r="M13" s="398" t="s">
        <v>362</v>
      </c>
      <c r="N13" s="398"/>
      <c r="O13" s="398"/>
      <c r="P13" s="515">
        <f>入力シート!$E$17</f>
        <v>0</v>
      </c>
      <c r="Q13" s="398"/>
      <c r="R13" s="398"/>
      <c r="S13" s="398"/>
      <c r="T13" s="398"/>
      <c r="U13" s="398"/>
      <c r="V13" s="517"/>
      <c r="W13" s="517"/>
      <c r="X13" s="229"/>
    </row>
    <row r="14" spans="1:24" x14ac:dyDescent="0.55000000000000004">
      <c r="A14" s="510"/>
      <c r="B14" s="398"/>
      <c r="C14" s="512"/>
      <c r="D14" s="512"/>
      <c r="E14" s="512"/>
      <c r="F14" s="512"/>
      <c r="G14" s="512"/>
      <c r="H14" s="512"/>
      <c r="I14" s="512"/>
      <c r="J14" s="512"/>
      <c r="K14" s="512"/>
      <c r="L14" s="512"/>
      <c r="M14" s="398"/>
      <c r="N14" s="398"/>
      <c r="O14" s="398"/>
      <c r="P14" s="398"/>
      <c r="Q14" s="398"/>
      <c r="R14" s="398"/>
      <c r="S14" s="398"/>
      <c r="T14" s="398"/>
      <c r="U14" s="398"/>
      <c r="V14" s="517"/>
      <c r="W14" s="517"/>
      <c r="X14" s="229"/>
    </row>
    <row r="15" spans="1:24" x14ac:dyDescent="0.55000000000000004">
      <c r="A15" s="510"/>
      <c r="B15" s="398"/>
      <c r="C15" s="398"/>
      <c r="D15" s="398"/>
      <c r="E15" s="398"/>
      <c r="F15" s="398"/>
      <c r="G15" s="398"/>
      <c r="H15" s="398"/>
      <c r="I15" s="398"/>
      <c r="J15" s="398"/>
      <c r="K15" s="398"/>
      <c r="L15" s="398"/>
      <c r="M15" s="398"/>
      <c r="N15" s="398"/>
      <c r="O15" s="398"/>
      <c r="P15" s="398"/>
      <c r="Q15" s="398"/>
      <c r="R15" s="398"/>
      <c r="S15" s="398"/>
      <c r="T15" s="398"/>
      <c r="U15" s="398"/>
      <c r="V15" s="514"/>
      <c r="W15" s="514"/>
      <c r="X15" s="229"/>
    </row>
    <row r="16" spans="1:24" ht="25.5" x14ac:dyDescent="0.55000000000000004">
      <c r="A16" s="510"/>
      <c r="B16" s="398"/>
      <c r="C16" s="702" t="s">
        <v>33</v>
      </c>
      <c r="D16" s="702"/>
      <c r="E16" s="702"/>
      <c r="F16" s="702"/>
      <c r="G16" s="702"/>
      <c r="H16" s="702"/>
      <c r="I16" s="702"/>
      <c r="J16" s="702"/>
      <c r="K16" s="702"/>
      <c r="L16" s="702"/>
      <c r="M16" s="702"/>
      <c r="N16" s="702"/>
      <c r="O16" s="702"/>
      <c r="P16" s="702"/>
      <c r="Q16" s="702"/>
      <c r="R16" s="702"/>
      <c r="S16" s="702"/>
      <c r="T16" s="702"/>
      <c r="U16" s="702"/>
      <c r="V16" s="702"/>
      <c r="W16" s="518"/>
      <c r="X16" s="229"/>
    </row>
    <row r="17" spans="1:24" ht="15" customHeight="1" x14ac:dyDescent="0.55000000000000004">
      <c r="A17" s="510"/>
      <c r="B17" s="398"/>
      <c r="C17" s="518"/>
      <c r="D17" s="518"/>
      <c r="E17" s="518"/>
      <c r="F17" s="518"/>
      <c r="G17" s="518"/>
      <c r="H17" s="518"/>
      <c r="I17" s="518"/>
      <c r="J17" s="518"/>
      <c r="K17" s="518"/>
      <c r="L17" s="518"/>
      <c r="M17" s="518"/>
      <c r="N17" s="518"/>
      <c r="O17" s="518"/>
      <c r="P17" s="518"/>
      <c r="Q17" s="518"/>
      <c r="R17" s="518"/>
      <c r="S17" s="518"/>
      <c r="T17" s="518"/>
      <c r="U17" s="518"/>
      <c r="V17" s="518"/>
      <c r="W17" s="518"/>
      <c r="X17" s="229"/>
    </row>
    <row r="18" spans="1:24" ht="13.25" customHeight="1" x14ac:dyDescent="0.55000000000000004">
      <c r="A18" s="510"/>
      <c r="B18" s="398"/>
      <c r="C18" s="398"/>
      <c r="D18" s="398"/>
      <c r="E18" s="398"/>
      <c r="F18" s="398"/>
      <c r="G18" s="398"/>
      <c r="H18" s="398"/>
      <c r="I18" s="398"/>
      <c r="J18" s="398"/>
      <c r="K18" s="398"/>
      <c r="L18" s="398"/>
      <c r="M18" s="398"/>
      <c r="N18" s="398"/>
      <c r="O18" s="398"/>
      <c r="P18" s="398"/>
      <c r="Q18" s="398"/>
      <c r="R18" s="398"/>
      <c r="S18" s="398"/>
      <c r="T18" s="398"/>
      <c r="U18" s="398"/>
      <c r="V18" s="514"/>
      <c r="W18" s="514"/>
      <c r="X18" s="229"/>
    </row>
    <row r="19" spans="1:24" ht="51" customHeight="1" x14ac:dyDescent="0.55000000000000004">
      <c r="A19" s="510"/>
      <c r="B19" s="704" t="s">
        <v>652</v>
      </c>
      <c r="C19" s="704"/>
      <c r="D19" s="704"/>
      <c r="E19" s="704"/>
      <c r="F19" s="704"/>
      <c r="G19" s="704"/>
      <c r="H19" s="704"/>
      <c r="I19" s="704"/>
      <c r="J19" s="704"/>
      <c r="K19" s="704"/>
      <c r="L19" s="704"/>
      <c r="M19" s="704"/>
      <c r="N19" s="704"/>
      <c r="O19" s="704"/>
      <c r="P19" s="704"/>
      <c r="Q19" s="704"/>
      <c r="R19" s="704"/>
      <c r="S19" s="704"/>
      <c r="T19" s="704"/>
      <c r="U19" s="704"/>
      <c r="V19" s="704"/>
      <c r="W19" s="704"/>
      <c r="X19" s="229"/>
    </row>
    <row r="20" spans="1:24" ht="27" customHeight="1" x14ac:dyDescent="0.55000000000000004">
      <c r="A20" s="510"/>
      <c r="B20" s="703" t="s">
        <v>119</v>
      </c>
      <c r="C20" s="703"/>
      <c r="D20" s="703"/>
      <c r="E20" s="703"/>
      <c r="F20" s="703"/>
      <c r="G20" s="703"/>
      <c r="H20" s="703"/>
      <c r="I20" s="703"/>
      <c r="J20" s="703"/>
      <c r="K20" s="703"/>
      <c r="L20" s="703"/>
      <c r="M20" s="703"/>
      <c r="N20" s="703"/>
      <c r="O20" s="703"/>
      <c r="P20" s="703"/>
      <c r="Q20" s="703"/>
      <c r="R20" s="703"/>
      <c r="S20" s="703"/>
      <c r="T20" s="703"/>
      <c r="U20" s="703"/>
      <c r="V20" s="703"/>
      <c r="W20" s="703"/>
      <c r="X20" s="72"/>
    </row>
    <row r="21" spans="1:24" ht="30" customHeight="1" x14ac:dyDescent="0.55000000000000004">
      <c r="A21" s="510"/>
      <c r="B21" s="705" t="s">
        <v>42</v>
      </c>
      <c r="C21" s="706"/>
      <c r="D21" s="706"/>
      <c r="E21" s="706"/>
      <c r="F21" s="706"/>
      <c r="G21" s="707"/>
      <c r="H21" s="710">
        <f>入力シート!$E$8</f>
        <v>0</v>
      </c>
      <c r="I21" s="711"/>
      <c r="J21" s="711"/>
      <c r="K21" s="711"/>
      <c r="L21" s="711"/>
      <c r="M21" s="711"/>
      <c r="N21" s="711"/>
      <c r="O21" s="711"/>
      <c r="P21" s="711"/>
      <c r="Q21" s="711"/>
      <c r="R21" s="711"/>
      <c r="S21" s="711"/>
      <c r="T21" s="711"/>
      <c r="U21" s="711"/>
      <c r="V21" s="711"/>
      <c r="W21" s="712"/>
      <c r="X21" s="229"/>
    </row>
    <row r="22" spans="1:24" ht="30" customHeight="1" x14ac:dyDescent="0.55000000000000004">
      <c r="A22" s="510"/>
      <c r="B22" s="705" t="s">
        <v>43</v>
      </c>
      <c r="C22" s="706"/>
      <c r="D22" s="706"/>
      <c r="E22" s="706"/>
      <c r="F22" s="706"/>
      <c r="G22" s="707"/>
      <c r="H22" s="519">
        <f>入力シート!$E$26</f>
        <v>0</v>
      </c>
      <c r="I22" s="520"/>
      <c r="J22" s="521"/>
      <c r="K22" s="521"/>
      <c r="L22" s="522"/>
      <c r="M22" s="522"/>
      <c r="N22" s="522"/>
      <c r="O22" s="522"/>
      <c r="P22" s="522"/>
      <c r="Q22" s="522"/>
      <c r="R22" s="522"/>
      <c r="S22" s="522"/>
      <c r="T22" s="522"/>
      <c r="U22" s="522"/>
      <c r="V22" s="522"/>
      <c r="W22" s="523"/>
      <c r="X22" s="229"/>
    </row>
    <row r="23" spans="1:24" ht="30" customHeight="1" x14ac:dyDescent="0.55000000000000004">
      <c r="A23" s="510"/>
      <c r="B23" s="705" t="s">
        <v>44</v>
      </c>
      <c r="C23" s="706"/>
      <c r="D23" s="706"/>
      <c r="E23" s="706"/>
      <c r="F23" s="706"/>
      <c r="G23" s="707"/>
      <c r="H23" s="519">
        <f>入力シート!$E$29</f>
        <v>0</v>
      </c>
      <c r="I23" s="520"/>
      <c r="J23" s="521"/>
      <c r="K23" s="521"/>
      <c r="L23" s="522"/>
      <c r="M23" s="522"/>
      <c r="N23" s="522"/>
      <c r="O23" s="522"/>
      <c r="P23" s="522"/>
      <c r="Q23" s="522"/>
      <c r="R23" s="522"/>
      <c r="S23" s="522"/>
      <c r="T23" s="522"/>
      <c r="U23" s="522"/>
      <c r="V23" s="522"/>
      <c r="W23" s="523"/>
      <c r="X23" s="229"/>
    </row>
    <row r="24" spans="1:24" ht="30" customHeight="1" x14ac:dyDescent="0.55000000000000004">
      <c r="A24" s="510"/>
      <c r="B24" s="705" t="s">
        <v>34</v>
      </c>
      <c r="C24" s="706"/>
      <c r="D24" s="706"/>
      <c r="E24" s="706"/>
      <c r="F24" s="706"/>
      <c r="G24" s="707"/>
      <c r="H24" s="708" t="str">
        <f>共通様式１!F26</f>
        <v/>
      </c>
      <c r="I24" s="709"/>
      <c r="J24" s="709"/>
      <c r="K24" s="709"/>
      <c r="L24" s="709"/>
      <c r="M24" s="709"/>
      <c r="N24" s="709"/>
      <c r="O24" s="709"/>
      <c r="P24" s="709"/>
      <c r="Q24" s="709"/>
      <c r="R24" s="709"/>
      <c r="S24" s="709"/>
      <c r="T24" s="709"/>
      <c r="U24" s="709"/>
      <c r="V24" s="709"/>
      <c r="W24" s="524" t="s">
        <v>35</v>
      </c>
      <c r="X24" s="229"/>
    </row>
    <row r="25" spans="1:24" ht="30" customHeight="1" x14ac:dyDescent="0.55000000000000004">
      <c r="A25" s="510"/>
      <c r="B25" s="705" t="s">
        <v>36</v>
      </c>
      <c r="C25" s="706"/>
      <c r="D25" s="706"/>
      <c r="E25" s="706"/>
      <c r="F25" s="706"/>
      <c r="G25" s="707"/>
      <c r="H25" s="708" t="str">
        <f>共通様式１!L26</f>
        <v/>
      </c>
      <c r="I25" s="709"/>
      <c r="J25" s="709"/>
      <c r="K25" s="709"/>
      <c r="L25" s="709"/>
      <c r="M25" s="709"/>
      <c r="N25" s="709"/>
      <c r="O25" s="709"/>
      <c r="P25" s="709"/>
      <c r="Q25" s="709"/>
      <c r="R25" s="709"/>
      <c r="S25" s="709"/>
      <c r="T25" s="709"/>
      <c r="U25" s="709"/>
      <c r="V25" s="709"/>
      <c r="W25" s="524" t="s">
        <v>35</v>
      </c>
      <c r="X25" s="229"/>
    </row>
    <row r="26" spans="1:24" ht="22.5" customHeight="1" x14ac:dyDescent="0.55000000000000004">
      <c r="A26" s="510"/>
      <c r="B26" s="398"/>
      <c r="C26" s="520"/>
      <c r="D26" s="525"/>
      <c r="E26" s="525"/>
      <c r="F26" s="525"/>
      <c r="G26" s="525"/>
      <c r="H26" s="525"/>
      <c r="I26" s="525"/>
      <c r="J26" s="525"/>
      <c r="K26" s="526"/>
      <c r="L26" s="526"/>
      <c r="M26" s="526"/>
      <c r="N26" s="526"/>
      <c r="O26" s="526"/>
      <c r="P26" s="526"/>
      <c r="Q26" s="526"/>
      <c r="R26" s="526"/>
      <c r="S26" s="526"/>
      <c r="T26" s="526"/>
      <c r="U26" s="527"/>
      <c r="V26" s="527"/>
      <c r="W26" s="528"/>
      <c r="X26" s="229"/>
    </row>
    <row r="27" spans="1:24" ht="20.149999999999999" customHeight="1" x14ac:dyDescent="0.55000000000000004">
      <c r="A27" s="510"/>
      <c r="B27" s="529" t="s">
        <v>370</v>
      </c>
      <c r="C27" s="530"/>
      <c r="D27" s="530"/>
      <c r="E27" s="530"/>
      <c r="F27" s="530"/>
      <c r="G27" s="530"/>
      <c r="H27" s="530"/>
      <c r="I27" s="530"/>
      <c r="J27" s="531"/>
      <c r="K27" s="531"/>
      <c r="L27" s="532" t="s">
        <v>232</v>
      </c>
      <c r="M27" s="532"/>
      <c r="N27" s="532"/>
      <c r="O27" s="532"/>
      <c r="P27" s="532"/>
      <c r="Q27" s="532"/>
      <c r="R27" s="532"/>
      <c r="S27" s="532"/>
      <c r="T27" s="532"/>
      <c r="U27" s="532"/>
      <c r="V27" s="520"/>
      <c r="W27" s="533"/>
      <c r="X27" s="229"/>
    </row>
    <row r="28" spans="1:24" ht="20.149999999999999" customHeight="1" x14ac:dyDescent="0.55000000000000004">
      <c r="A28" s="510"/>
      <c r="B28" s="534"/>
      <c r="C28" s="535"/>
      <c r="D28" s="536" t="s">
        <v>562</v>
      </c>
      <c r="E28" s="536" t="s">
        <v>45</v>
      </c>
      <c r="F28" s="515">
        <f>入力シート!$E$18</f>
        <v>0</v>
      </c>
      <c r="G28" s="535"/>
      <c r="H28" s="535"/>
      <c r="I28" s="535"/>
      <c r="J28" s="398"/>
      <c r="K28" s="398"/>
      <c r="L28" s="513"/>
      <c r="M28" s="513"/>
      <c r="N28" s="513"/>
      <c r="O28" s="513"/>
      <c r="P28" s="513"/>
      <c r="Q28" s="513"/>
      <c r="R28" s="513"/>
      <c r="S28" s="513"/>
      <c r="T28" s="513"/>
      <c r="U28" s="513"/>
      <c r="V28" s="398"/>
      <c r="W28" s="537"/>
      <c r="X28" s="229"/>
    </row>
    <row r="29" spans="1:24" ht="20.149999999999999" customHeight="1" x14ac:dyDescent="0.55000000000000004">
      <c r="A29" s="510"/>
      <c r="B29" s="534"/>
      <c r="C29" s="535"/>
      <c r="D29" s="536" t="s">
        <v>37</v>
      </c>
      <c r="E29" s="515">
        <f>入力シート!$E$19</f>
        <v>0</v>
      </c>
      <c r="F29" s="535"/>
      <c r="G29" s="535"/>
      <c r="H29" s="535"/>
      <c r="I29" s="535"/>
      <c r="J29" s="398"/>
      <c r="K29" s="398"/>
      <c r="L29" s="513"/>
      <c r="M29" s="513"/>
      <c r="N29" s="513"/>
      <c r="O29" s="513"/>
      <c r="P29" s="513"/>
      <c r="Q29" s="513"/>
      <c r="R29" s="513"/>
      <c r="S29" s="513"/>
      <c r="T29" s="513"/>
      <c r="U29" s="513"/>
      <c r="V29" s="398"/>
      <c r="W29" s="537"/>
      <c r="X29" s="229"/>
    </row>
    <row r="30" spans="1:24" ht="20.149999999999999" customHeight="1" x14ac:dyDescent="0.55000000000000004">
      <c r="A30" s="510"/>
      <c r="B30" s="534"/>
      <c r="C30" s="535"/>
      <c r="D30" s="536" t="s">
        <v>563</v>
      </c>
      <c r="E30" s="515" t="str">
        <f>IF(入力シート!$E$20="","",入力シート!$E$20&amp;" / "&amp;入力シート!$E$22)</f>
        <v/>
      </c>
      <c r="F30" s="398"/>
      <c r="G30" s="398"/>
      <c r="H30" s="535"/>
      <c r="I30" s="535"/>
      <c r="J30" s="398"/>
      <c r="K30" s="398"/>
      <c r="L30" s="513"/>
      <c r="M30" s="513"/>
      <c r="N30" s="513"/>
      <c r="O30" s="513"/>
      <c r="P30" s="513"/>
      <c r="Q30" s="513"/>
      <c r="R30" s="513"/>
      <c r="S30" s="513"/>
      <c r="T30" s="513"/>
      <c r="U30" s="513"/>
      <c r="V30" s="398"/>
      <c r="W30" s="537"/>
      <c r="X30" s="229"/>
    </row>
    <row r="31" spans="1:24" ht="20.149999999999999" customHeight="1" x14ac:dyDescent="0.55000000000000004">
      <c r="A31" s="510"/>
      <c r="B31" s="534"/>
      <c r="C31" s="535"/>
      <c r="D31" s="536" t="s">
        <v>38</v>
      </c>
      <c r="E31" s="515">
        <f>入力シート!$E$23</f>
        <v>0</v>
      </c>
      <c r="F31" s="535"/>
      <c r="G31" s="535"/>
      <c r="H31" s="535"/>
      <c r="I31" s="535"/>
      <c r="J31" s="398"/>
      <c r="K31" s="398"/>
      <c r="L31" s="513"/>
      <c r="M31" s="513"/>
      <c r="N31" s="513"/>
      <c r="O31" s="513"/>
      <c r="P31" s="513"/>
      <c r="Q31" s="513"/>
      <c r="R31" s="513"/>
      <c r="S31" s="513"/>
      <c r="T31" s="513"/>
      <c r="U31" s="513"/>
      <c r="V31" s="398"/>
      <c r="W31" s="537"/>
      <c r="X31" s="229"/>
    </row>
    <row r="32" spans="1:24" ht="20.149999999999999" customHeight="1" x14ac:dyDescent="0.55000000000000004">
      <c r="A32" s="510"/>
      <c r="B32" s="534"/>
      <c r="C32" s="535"/>
      <c r="D32" s="536" t="s">
        <v>39</v>
      </c>
      <c r="E32" s="515">
        <f>入力シート!$E$24</f>
        <v>0</v>
      </c>
      <c r="F32" s="535"/>
      <c r="G32" s="535"/>
      <c r="H32" s="535"/>
      <c r="I32" s="535"/>
      <c r="J32" s="398"/>
      <c r="K32" s="398"/>
      <c r="L32" s="513"/>
      <c r="M32" s="513"/>
      <c r="N32" s="513"/>
      <c r="O32" s="513"/>
      <c r="P32" s="513"/>
      <c r="Q32" s="513"/>
      <c r="R32" s="513"/>
      <c r="S32" s="513"/>
      <c r="T32" s="513"/>
      <c r="U32" s="513"/>
      <c r="V32" s="398"/>
      <c r="W32" s="537"/>
      <c r="X32" s="229"/>
    </row>
    <row r="33" spans="1:24" ht="20.149999999999999" customHeight="1" x14ac:dyDescent="0.55000000000000004">
      <c r="A33" s="510"/>
      <c r="B33" s="534"/>
      <c r="C33" s="535"/>
      <c r="D33" s="536" t="s">
        <v>40</v>
      </c>
      <c r="E33" s="515">
        <f>入力シート!$E$25</f>
        <v>0</v>
      </c>
      <c r="F33" s="535"/>
      <c r="G33" s="535"/>
      <c r="H33" s="535"/>
      <c r="I33" s="535"/>
      <c r="J33" s="398"/>
      <c r="K33" s="398"/>
      <c r="L33" s="398"/>
      <c r="M33" s="398"/>
      <c r="N33" s="398"/>
      <c r="O33" s="398"/>
      <c r="P33" s="398"/>
      <c r="Q33" s="398"/>
      <c r="R33" s="398"/>
      <c r="S33" s="398"/>
      <c r="T33" s="398"/>
      <c r="U33" s="398"/>
      <c r="V33" s="398"/>
      <c r="W33" s="538"/>
      <c r="X33" s="229"/>
    </row>
    <row r="34" spans="1:24" ht="5" customHeight="1" x14ac:dyDescent="0.55000000000000004">
      <c r="A34" s="510"/>
      <c r="B34" s="534"/>
      <c r="C34" s="535"/>
      <c r="D34" s="536"/>
      <c r="E34" s="535"/>
      <c r="F34" s="535"/>
      <c r="G34" s="535"/>
      <c r="H34" s="535"/>
      <c r="I34" s="535"/>
      <c r="J34" s="398"/>
      <c r="K34" s="398"/>
      <c r="L34" s="398"/>
      <c r="M34" s="398"/>
      <c r="N34" s="398"/>
      <c r="O34" s="398"/>
      <c r="P34" s="398"/>
      <c r="Q34" s="398"/>
      <c r="R34" s="398"/>
      <c r="S34" s="398"/>
      <c r="T34" s="398"/>
      <c r="U34" s="398"/>
      <c r="V34" s="398"/>
      <c r="W34" s="538"/>
      <c r="X34" s="229"/>
    </row>
    <row r="35" spans="1:24" ht="20.149999999999999" customHeight="1" x14ac:dyDescent="0.55000000000000004">
      <c r="A35" s="510"/>
      <c r="B35" s="539" t="s">
        <v>353</v>
      </c>
      <c r="C35" s="540"/>
      <c r="D35" s="541"/>
      <c r="E35" s="542"/>
      <c r="F35" s="541"/>
      <c r="G35" s="541"/>
      <c r="H35" s="541"/>
      <c r="I35" s="541"/>
      <c r="J35" s="540"/>
      <c r="K35" s="540"/>
      <c r="L35" s="540"/>
      <c r="M35" s="540"/>
      <c r="N35" s="540"/>
      <c r="O35" s="540"/>
      <c r="P35" s="540"/>
      <c r="Q35" s="540"/>
      <c r="R35" s="540"/>
      <c r="S35" s="540"/>
      <c r="T35" s="540"/>
      <c r="U35" s="540"/>
      <c r="V35" s="540"/>
      <c r="W35" s="543"/>
      <c r="X35" s="229"/>
    </row>
    <row r="36" spans="1:24" ht="20.149999999999999" customHeight="1" x14ac:dyDescent="0.55000000000000004">
      <c r="A36" s="510"/>
      <c r="B36" s="544" t="str">
        <f>入力シート!E32&amp;"　"&amp;入力シート!E33&amp;"　"&amp;入力シート!E35</f>
        <v>　　</v>
      </c>
      <c r="C36" s="398"/>
      <c r="D36" s="535"/>
      <c r="E36" s="536"/>
      <c r="F36" s="535"/>
      <c r="G36" s="535"/>
      <c r="H36" s="535"/>
      <c r="I36" s="535"/>
      <c r="J36" s="398"/>
      <c r="K36" s="398"/>
      <c r="L36" s="398"/>
      <c r="M36" s="398"/>
      <c r="N36" s="398"/>
      <c r="O36" s="398"/>
      <c r="P36" s="398"/>
      <c r="Q36" s="398"/>
      <c r="R36" s="398"/>
      <c r="S36" s="398"/>
      <c r="T36" s="398"/>
      <c r="U36" s="398"/>
      <c r="V36" s="398"/>
      <c r="W36" s="538"/>
      <c r="X36" s="229"/>
    </row>
    <row r="37" spans="1:24" ht="20.149999999999999" customHeight="1" x14ac:dyDescent="0.55000000000000004">
      <c r="A37" s="510"/>
      <c r="B37" s="545" t="str">
        <f>入力シート!E36&amp;"　"&amp;入力シート!E37&amp;"　"&amp;入力シート!E38</f>
        <v>　　</v>
      </c>
      <c r="C37" s="546"/>
      <c r="D37" s="547"/>
      <c r="E37" s="548"/>
      <c r="F37" s="547"/>
      <c r="G37" s="547"/>
      <c r="H37" s="547"/>
      <c r="I37" s="547"/>
      <c r="J37" s="546"/>
      <c r="K37" s="546"/>
      <c r="L37" s="546"/>
      <c r="M37" s="546"/>
      <c r="N37" s="546"/>
      <c r="O37" s="546"/>
      <c r="P37" s="546"/>
      <c r="Q37" s="546"/>
      <c r="R37" s="546"/>
      <c r="S37" s="546"/>
      <c r="T37" s="546"/>
      <c r="U37" s="546"/>
      <c r="V37" s="546"/>
      <c r="W37" s="549"/>
      <c r="X37" s="229"/>
    </row>
    <row r="38" spans="1:24" ht="16.75" customHeight="1" x14ac:dyDescent="0.55000000000000004">
      <c r="A38" s="510"/>
      <c r="B38" s="398"/>
      <c r="C38" s="550"/>
      <c r="D38" s="550"/>
      <c r="E38" s="550"/>
      <c r="F38" s="550"/>
      <c r="G38" s="550"/>
      <c r="H38" s="550"/>
      <c r="I38" s="550"/>
      <c r="J38" s="550"/>
      <c r="K38" s="550"/>
      <c r="L38" s="550"/>
      <c r="M38" s="550"/>
      <c r="N38" s="550"/>
      <c r="O38" s="550"/>
      <c r="P38" s="550"/>
      <c r="Q38" s="550"/>
      <c r="R38" s="550"/>
      <c r="S38" s="550"/>
      <c r="T38" s="550"/>
      <c r="U38" s="550"/>
      <c r="V38" s="713" t="str">
        <f>入力シート!E4</f>
        <v>ver.3.2</v>
      </c>
      <c r="W38" s="713"/>
      <c r="X38" s="229"/>
    </row>
    <row r="39" spans="1:24" ht="9" customHeight="1" x14ac:dyDescent="0.55000000000000004">
      <c r="A39" s="551"/>
      <c r="B39" s="552"/>
      <c r="C39" s="700"/>
      <c r="D39" s="700"/>
      <c r="E39" s="700"/>
      <c r="F39" s="700"/>
      <c r="G39" s="700"/>
      <c r="H39" s="700"/>
      <c r="I39" s="700"/>
      <c r="J39" s="700"/>
      <c r="K39" s="700"/>
      <c r="L39" s="700"/>
      <c r="M39" s="700"/>
      <c r="N39" s="700"/>
      <c r="O39" s="700"/>
      <c r="P39" s="700"/>
      <c r="Q39" s="700"/>
      <c r="R39" s="700"/>
      <c r="S39" s="700"/>
      <c r="T39" s="700"/>
      <c r="U39" s="700"/>
      <c r="V39" s="700"/>
      <c r="W39" s="700"/>
      <c r="X39" s="701"/>
    </row>
    <row r="40" spans="1:24" ht="9.75" customHeight="1" x14ac:dyDescent="0.55000000000000004"/>
  </sheetData>
  <sheetProtection algorithmName="SHA-512" hashValue="IoDvXMNi44xBYdd8nPbYEx/WZwaGqgyIiGa5nlAvT8Tyw0OgmZXFwHiJ7H5sP2v47Vc3UuEpNk1ZKqa+EO0Mxw==" saltValue="tMyL34xy9ceR7neTEBuikQ==" spinCount="100000" sheet="1" objects="1" scenarios="1"/>
  <protectedRanges>
    <protectedRange sqref="T9:U12 L27:L37 L21:M25" name="範囲1"/>
  </protectedRanges>
  <mergeCells count="16">
    <mergeCell ref="R3:W3"/>
    <mergeCell ref="O10:W10"/>
    <mergeCell ref="O11:W11"/>
    <mergeCell ref="C39:X39"/>
    <mergeCell ref="C16:V16"/>
    <mergeCell ref="B20:W20"/>
    <mergeCell ref="B19:W19"/>
    <mergeCell ref="B21:G21"/>
    <mergeCell ref="B22:G22"/>
    <mergeCell ref="B23:G23"/>
    <mergeCell ref="B24:G24"/>
    <mergeCell ref="B25:G25"/>
    <mergeCell ref="H24:V24"/>
    <mergeCell ref="H25:V25"/>
    <mergeCell ref="H21:W21"/>
    <mergeCell ref="V38:W38"/>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A1:X41"/>
  <sheetViews>
    <sheetView view="pageBreakPreview" zoomScaleNormal="100" zoomScaleSheetLayoutView="100" workbookViewId="0">
      <selection activeCell="B3" sqref="B3"/>
    </sheetView>
  </sheetViews>
  <sheetFormatPr defaultColWidth="3.58203125" defaultRowHeight="13" x14ac:dyDescent="0.55000000000000004"/>
  <cols>
    <col min="1" max="1" width="1.9140625" style="42" customWidth="1"/>
    <col min="2" max="23" width="3.58203125" style="42"/>
    <col min="24" max="24" width="1.9140625" style="42" customWidth="1"/>
    <col min="25" max="16384" width="3.58203125" style="42"/>
  </cols>
  <sheetData>
    <row r="1" spans="1:24" x14ac:dyDescent="0.55000000000000004">
      <c r="X1" s="57"/>
    </row>
    <row r="2" spans="1:24" ht="9" customHeight="1" x14ac:dyDescent="0.55000000000000004">
      <c r="A2" s="54"/>
      <c r="B2" s="70"/>
      <c r="C2" s="70"/>
      <c r="D2" s="70"/>
      <c r="E2" s="70"/>
      <c r="F2" s="70"/>
      <c r="G2" s="70"/>
      <c r="H2" s="70"/>
      <c r="I2" s="70"/>
      <c r="J2" s="70"/>
      <c r="K2" s="70"/>
      <c r="L2" s="70"/>
      <c r="M2" s="70"/>
      <c r="N2" s="70"/>
      <c r="O2" s="70"/>
      <c r="P2" s="70"/>
      <c r="Q2" s="70"/>
      <c r="R2" s="70"/>
      <c r="S2" s="70"/>
      <c r="T2" s="70"/>
      <c r="U2" s="70"/>
      <c r="V2" s="70"/>
      <c r="W2" s="70"/>
      <c r="X2" s="235"/>
    </row>
    <row r="3" spans="1:24" x14ac:dyDescent="0.55000000000000004">
      <c r="A3" s="44"/>
      <c r="B3" s="287" t="s">
        <v>357</v>
      </c>
      <c r="C3" s="287"/>
      <c r="D3" s="287"/>
      <c r="E3" s="287"/>
      <c r="F3" s="287"/>
      <c r="G3" s="287"/>
      <c r="H3" s="287"/>
      <c r="I3" s="287"/>
      <c r="J3" s="287"/>
      <c r="K3" s="287"/>
      <c r="L3" s="287"/>
      <c r="M3" s="287"/>
      <c r="N3" s="287"/>
      <c r="O3" s="287"/>
      <c r="P3" s="287"/>
      <c r="Q3" s="287"/>
      <c r="R3" s="287"/>
      <c r="S3" s="287"/>
      <c r="T3" s="287"/>
      <c r="U3" s="287"/>
      <c r="V3" s="287"/>
      <c r="W3" s="287"/>
      <c r="X3" s="72"/>
    </row>
    <row r="4" spans="1:24" x14ac:dyDescent="0.550000000000000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25.5" x14ac:dyDescent="0.55000000000000004">
      <c r="A5" s="44"/>
      <c r="B5" s="715" t="s">
        <v>64</v>
      </c>
      <c r="C5" s="715"/>
      <c r="D5" s="715"/>
      <c r="E5" s="715"/>
      <c r="F5" s="715"/>
      <c r="G5" s="715"/>
      <c r="H5" s="715"/>
      <c r="I5" s="715"/>
      <c r="J5" s="715"/>
      <c r="K5" s="715"/>
      <c r="L5" s="715"/>
      <c r="M5" s="715"/>
      <c r="N5" s="715"/>
      <c r="O5" s="715"/>
      <c r="P5" s="715"/>
      <c r="Q5" s="715"/>
      <c r="R5" s="715"/>
      <c r="S5" s="715"/>
      <c r="T5" s="715"/>
      <c r="U5" s="715"/>
      <c r="V5" s="715"/>
      <c r="W5" s="715"/>
      <c r="X5" s="72"/>
    </row>
    <row r="6" spans="1:24" ht="17.399999999999999" customHeight="1" x14ac:dyDescent="0.55000000000000004">
      <c r="A6" s="44"/>
      <c r="B6" s="287"/>
      <c r="C6" s="287"/>
      <c r="D6" s="287"/>
      <c r="E6" s="287"/>
      <c r="F6" s="287"/>
      <c r="G6" s="287"/>
      <c r="H6" s="287"/>
      <c r="I6" s="287"/>
      <c r="J6" s="287"/>
      <c r="K6" s="287"/>
      <c r="L6" s="287"/>
      <c r="M6" s="287"/>
      <c r="N6" s="287"/>
      <c r="O6" s="287"/>
      <c r="P6" s="287"/>
      <c r="Q6" s="287"/>
      <c r="R6" s="287"/>
      <c r="S6" s="287"/>
      <c r="T6" s="287"/>
      <c r="U6" s="287"/>
      <c r="V6" s="287"/>
      <c r="W6" s="287"/>
      <c r="X6" s="72"/>
    </row>
    <row r="7" spans="1:24" x14ac:dyDescent="0.55000000000000004">
      <c r="A7" s="44"/>
      <c r="B7" s="287" t="s">
        <v>28</v>
      </c>
      <c r="C7" s="287"/>
      <c r="D7" s="287"/>
      <c r="E7" s="287"/>
      <c r="F7" s="287"/>
      <c r="G7" s="287"/>
      <c r="H7" s="287"/>
      <c r="I7" s="287"/>
      <c r="J7" s="287"/>
      <c r="K7" s="287"/>
      <c r="L7" s="287"/>
      <c r="M7" s="287"/>
      <c r="N7" s="287"/>
      <c r="O7" s="287"/>
      <c r="P7" s="287"/>
      <c r="Q7" s="287"/>
      <c r="R7" s="287"/>
      <c r="S7" s="287"/>
      <c r="T7" s="287"/>
      <c r="U7" s="287"/>
      <c r="V7" s="287"/>
      <c r="W7" s="287"/>
      <c r="X7" s="72"/>
    </row>
    <row r="8" spans="1:24" x14ac:dyDescent="0.55000000000000004">
      <c r="A8" s="44"/>
      <c r="B8" s="287" t="s">
        <v>29</v>
      </c>
      <c r="C8" s="287"/>
      <c r="D8" s="287"/>
      <c r="E8" s="287"/>
      <c r="F8" s="287"/>
      <c r="G8" s="287"/>
      <c r="H8" s="287"/>
      <c r="I8" s="287"/>
      <c r="J8" s="287"/>
      <c r="K8" s="287"/>
      <c r="L8" s="289"/>
      <c r="M8" s="287"/>
      <c r="N8" s="287"/>
      <c r="O8" s="287"/>
      <c r="P8" s="287"/>
      <c r="Q8" s="287"/>
      <c r="R8" s="287"/>
      <c r="S8" s="287"/>
      <c r="T8" s="287"/>
      <c r="U8" s="287"/>
      <c r="V8" s="287"/>
      <c r="W8" s="287"/>
      <c r="X8" s="72"/>
    </row>
    <row r="9" spans="1:24" x14ac:dyDescent="0.55000000000000004">
      <c r="A9" s="44"/>
      <c r="B9" s="287"/>
      <c r="C9" s="287"/>
      <c r="D9" s="287"/>
      <c r="E9" s="287"/>
      <c r="F9" s="287"/>
      <c r="G9" s="287"/>
      <c r="H9" s="287"/>
      <c r="I9" s="287"/>
      <c r="J9" s="287"/>
      <c r="K9" s="287"/>
      <c r="L9" s="287"/>
      <c r="M9" s="287"/>
      <c r="N9" s="287"/>
      <c r="O9" s="287"/>
      <c r="P9" s="287"/>
      <c r="Q9" s="287"/>
      <c r="R9" s="287"/>
      <c r="S9" s="287"/>
      <c r="T9" s="287"/>
      <c r="U9" s="287"/>
      <c r="V9" s="287"/>
      <c r="W9" s="287"/>
      <c r="X9" s="72"/>
    </row>
    <row r="10" spans="1:24" x14ac:dyDescent="0.55000000000000004">
      <c r="A10" s="44"/>
      <c r="B10" s="287"/>
      <c r="C10" s="287"/>
      <c r="D10" s="287"/>
      <c r="E10" s="287"/>
      <c r="F10" s="287"/>
      <c r="G10" s="287"/>
      <c r="H10" s="287"/>
      <c r="I10" s="287"/>
      <c r="J10" s="287"/>
      <c r="K10" s="287"/>
      <c r="L10" s="287"/>
      <c r="M10" s="287"/>
      <c r="N10" s="287"/>
      <c r="O10" s="287"/>
      <c r="P10" s="287"/>
      <c r="Q10" s="287"/>
      <c r="R10" s="287"/>
      <c r="S10" s="287"/>
      <c r="T10" s="287"/>
      <c r="U10" s="287"/>
      <c r="V10" s="287"/>
      <c r="W10" s="287"/>
      <c r="X10" s="72"/>
    </row>
    <row r="11" spans="1:24" ht="84.75" customHeight="1" x14ac:dyDescent="0.55000000000000004">
      <c r="A11" s="44"/>
      <c r="B11" s="310" t="s">
        <v>235</v>
      </c>
      <c r="C11" s="716" t="s">
        <v>636</v>
      </c>
      <c r="D11" s="716"/>
      <c r="E11" s="716"/>
      <c r="F11" s="716"/>
      <c r="G11" s="716"/>
      <c r="H11" s="716"/>
      <c r="I11" s="716"/>
      <c r="J11" s="716"/>
      <c r="K11" s="716"/>
      <c r="L11" s="716"/>
      <c r="M11" s="716"/>
      <c r="N11" s="716"/>
      <c r="O11" s="716"/>
      <c r="P11" s="716"/>
      <c r="Q11" s="716"/>
      <c r="R11" s="716"/>
      <c r="S11" s="716"/>
      <c r="T11" s="716"/>
      <c r="U11" s="716"/>
      <c r="V11" s="716"/>
      <c r="W11" s="716"/>
      <c r="X11" s="72"/>
    </row>
    <row r="12" spans="1:24" ht="9" customHeight="1" x14ac:dyDescent="0.55000000000000004">
      <c r="A12" s="44"/>
      <c r="B12" s="311"/>
      <c r="C12" s="312"/>
      <c r="D12" s="312"/>
      <c r="E12" s="312"/>
      <c r="F12" s="312"/>
      <c r="G12" s="312"/>
      <c r="H12" s="312"/>
      <c r="I12" s="312"/>
      <c r="J12" s="312"/>
      <c r="K12" s="312"/>
      <c r="L12" s="312"/>
      <c r="M12" s="312"/>
      <c r="N12" s="312"/>
      <c r="O12" s="312"/>
      <c r="P12" s="312"/>
      <c r="Q12" s="312"/>
      <c r="R12" s="312"/>
      <c r="S12" s="312"/>
      <c r="T12" s="312"/>
      <c r="U12" s="312"/>
      <c r="V12" s="312"/>
      <c r="W12" s="312"/>
      <c r="X12" s="72"/>
    </row>
    <row r="13" spans="1:24" ht="45" customHeight="1" x14ac:dyDescent="0.55000000000000004">
      <c r="A13" s="44"/>
      <c r="B13" s="310" t="s">
        <v>236</v>
      </c>
      <c r="C13" s="717" t="s">
        <v>246</v>
      </c>
      <c r="D13" s="717"/>
      <c r="E13" s="717"/>
      <c r="F13" s="717"/>
      <c r="G13" s="717"/>
      <c r="H13" s="717"/>
      <c r="I13" s="717"/>
      <c r="J13" s="717"/>
      <c r="K13" s="717"/>
      <c r="L13" s="717"/>
      <c r="M13" s="717"/>
      <c r="N13" s="717"/>
      <c r="O13" s="717"/>
      <c r="P13" s="717"/>
      <c r="Q13" s="717"/>
      <c r="R13" s="717"/>
      <c r="S13" s="717"/>
      <c r="T13" s="717"/>
      <c r="U13" s="717"/>
      <c r="V13" s="717"/>
      <c r="W13" s="717"/>
      <c r="X13" s="72"/>
    </row>
    <row r="14" spans="1:24" ht="11.25" customHeight="1" x14ac:dyDescent="0.55000000000000004">
      <c r="A14" s="44"/>
      <c r="B14" s="301"/>
      <c r="C14" s="287"/>
      <c r="D14" s="287"/>
      <c r="E14" s="287"/>
      <c r="F14" s="287"/>
      <c r="G14" s="287"/>
      <c r="H14" s="287"/>
      <c r="I14" s="287"/>
      <c r="J14" s="287"/>
      <c r="K14" s="287"/>
      <c r="L14" s="287"/>
      <c r="M14" s="287"/>
      <c r="N14" s="287"/>
      <c r="O14" s="287"/>
      <c r="P14" s="287"/>
      <c r="Q14" s="287"/>
      <c r="R14" s="287"/>
      <c r="S14" s="287"/>
      <c r="T14" s="287"/>
      <c r="U14" s="287"/>
      <c r="V14" s="287"/>
      <c r="W14" s="287"/>
      <c r="X14" s="72"/>
    </row>
    <row r="15" spans="1:24" ht="30.75" customHeight="1" x14ac:dyDescent="0.55000000000000004">
      <c r="A15" s="44"/>
      <c r="B15" s="310" t="s">
        <v>237</v>
      </c>
      <c r="C15" s="717" t="s">
        <v>233</v>
      </c>
      <c r="D15" s="717"/>
      <c r="E15" s="717"/>
      <c r="F15" s="717"/>
      <c r="G15" s="717"/>
      <c r="H15" s="717"/>
      <c r="I15" s="717"/>
      <c r="J15" s="717"/>
      <c r="K15" s="717"/>
      <c r="L15" s="717"/>
      <c r="M15" s="717"/>
      <c r="N15" s="717"/>
      <c r="O15" s="717"/>
      <c r="P15" s="717"/>
      <c r="Q15" s="717"/>
      <c r="R15" s="717"/>
      <c r="S15" s="717"/>
      <c r="T15" s="717"/>
      <c r="U15" s="717"/>
      <c r="V15" s="717"/>
      <c r="W15" s="717"/>
      <c r="X15" s="72"/>
    </row>
    <row r="16" spans="1:24" ht="12" customHeight="1" x14ac:dyDescent="0.55000000000000004">
      <c r="A16" s="44"/>
      <c r="B16" s="313"/>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24" ht="31.5" customHeight="1" x14ac:dyDescent="0.55000000000000004">
      <c r="A17" s="44"/>
      <c r="B17" s="314" t="s">
        <v>238</v>
      </c>
      <c r="C17" s="717" t="s">
        <v>234</v>
      </c>
      <c r="D17" s="717"/>
      <c r="E17" s="717"/>
      <c r="F17" s="717"/>
      <c r="G17" s="717"/>
      <c r="H17" s="717"/>
      <c r="I17" s="717"/>
      <c r="J17" s="717"/>
      <c r="K17" s="717"/>
      <c r="L17" s="717"/>
      <c r="M17" s="717"/>
      <c r="N17" s="717"/>
      <c r="O17" s="717"/>
      <c r="P17" s="717"/>
      <c r="Q17" s="717"/>
      <c r="R17" s="717"/>
      <c r="S17" s="717"/>
      <c r="T17" s="717"/>
      <c r="U17" s="717"/>
      <c r="V17" s="717"/>
      <c r="W17" s="717"/>
      <c r="X17" s="72"/>
    </row>
    <row r="18" spans="1:24" ht="12" customHeight="1" x14ac:dyDescent="0.55000000000000004">
      <c r="A18" s="44"/>
      <c r="B18" s="313"/>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24" ht="42" customHeight="1" x14ac:dyDescent="0.55000000000000004">
      <c r="A19" s="44"/>
      <c r="B19" s="314" t="s">
        <v>555</v>
      </c>
      <c r="C19" s="716" t="s">
        <v>556</v>
      </c>
      <c r="D19" s="716"/>
      <c r="E19" s="716"/>
      <c r="F19" s="716"/>
      <c r="G19" s="716"/>
      <c r="H19" s="716"/>
      <c r="I19" s="716"/>
      <c r="J19" s="716"/>
      <c r="K19" s="716"/>
      <c r="L19" s="716"/>
      <c r="M19" s="716"/>
      <c r="N19" s="716"/>
      <c r="O19" s="716"/>
      <c r="P19" s="716"/>
      <c r="Q19" s="716"/>
      <c r="R19" s="716"/>
      <c r="S19" s="716"/>
      <c r="T19" s="716"/>
      <c r="U19" s="716"/>
      <c r="V19" s="716"/>
      <c r="W19" s="716"/>
      <c r="X19" s="72"/>
    </row>
    <row r="20" spans="1:24" ht="14" customHeight="1" x14ac:dyDescent="0.55000000000000004">
      <c r="A20" s="44"/>
      <c r="B20" s="287"/>
      <c r="C20" s="315"/>
      <c r="D20" s="287"/>
      <c r="E20" s="287"/>
      <c r="F20" s="287"/>
      <c r="G20" s="287"/>
      <c r="H20" s="287"/>
      <c r="I20" s="287"/>
      <c r="J20" s="287"/>
      <c r="K20" s="287"/>
      <c r="L20" s="287"/>
      <c r="M20" s="287"/>
      <c r="N20" s="287"/>
      <c r="O20" s="287"/>
      <c r="P20" s="287"/>
      <c r="Q20" s="287"/>
      <c r="R20" s="287"/>
      <c r="S20" s="287"/>
      <c r="T20" s="287"/>
      <c r="U20" s="287"/>
      <c r="V20" s="287"/>
      <c r="W20" s="287"/>
      <c r="X20" s="72"/>
    </row>
    <row r="21" spans="1:24" x14ac:dyDescent="0.55000000000000004">
      <c r="A21" s="44"/>
      <c r="B21" s="287"/>
      <c r="C21" s="287"/>
      <c r="D21" s="287"/>
      <c r="E21" s="697" t="str">
        <f>IF(入力シート!$E$5="","年　　月　　日",入力シート!$E$5)</f>
        <v>年　　月　　日</v>
      </c>
      <c r="F21" s="697"/>
      <c r="G21" s="697"/>
      <c r="H21" s="697"/>
      <c r="I21" s="697"/>
      <c r="J21" s="287"/>
      <c r="K21" s="287"/>
      <c r="L21" s="287"/>
      <c r="M21" s="287"/>
      <c r="N21" s="287"/>
      <c r="O21" s="287"/>
      <c r="P21" s="287"/>
      <c r="Q21" s="287"/>
      <c r="R21" s="287"/>
      <c r="S21" s="287"/>
      <c r="T21" s="287"/>
      <c r="U21" s="287"/>
      <c r="V21" s="287"/>
      <c r="W21" s="287"/>
      <c r="X21" s="72"/>
    </row>
    <row r="22" spans="1:24" ht="6.65" customHeight="1" x14ac:dyDescent="0.55000000000000004">
      <c r="A22" s="44"/>
      <c r="B22" s="287"/>
      <c r="C22" s="287"/>
      <c r="D22" s="287"/>
      <c r="E22" s="287"/>
      <c r="F22" s="287"/>
      <c r="G22" s="287"/>
      <c r="H22" s="287"/>
      <c r="I22" s="287"/>
      <c r="J22" s="287"/>
      <c r="K22" s="287"/>
      <c r="L22" s="287"/>
      <c r="M22" s="287"/>
      <c r="N22" s="287"/>
      <c r="O22" s="287"/>
      <c r="P22" s="287"/>
      <c r="Q22" s="287"/>
      <c r="R22" s="287"/>
      <c r="S22" s="287"/>
      <c r="T22" s="287"/>
      <c r="U22" s="287"/>
      <c r="V22" s="287"/>
      <c r="W22" s="287"/>
      <c r="X22" s="72"/>
    </row>
    <row r="23" spans="1:24" ht="21.65" customHeight="1" x14ac:dyDescent="0.55000000000000004">
      <c r="A23" s="44"/>
      <c r="B23" s="287"/>
      <c r="C23" s="287" t="s">
        <v>70</v>
      </c>
      <c r="D23" s="287"/>
      <c r="E23" s="698">
        <f>入力シート!$E$13</f>
        <v>0</v>
      </c>
      <c r="F23" s="698"/>
      <c r="G23" s="698"/>
      <c r="H23" s="698"/>
      <c r="I23" s="698"/>
      <c r="J23" s="698"/>
      <c r="K23" s="698"/>
      <c r="L23" s="698"/>
      <c r="M23" s="698"/>
      <c r="N23" s="698"/>
      <c r="O23" s="698"/>
      <c r="P23" s="698"/>
      <c r="Q23" s="698"/>
      <c r="R23" s="698"/>
      <c r="S23" s="698"/>
      <c r="T23" s="698"/>
      <c r="U23" s="698"/>
      <c r="V23" s="698"/>
      <c r="W23" s="698"/>
      <c r="X23" s="72"/>
    </row>
    <row r="24" spans="1:24" ht="6.65" customHeight="1" x14ac:dyDescent="0.55000000000000004">
      <c r="A24" s="44"/>
      <c r="B24" s="287"/>
      <c r="C24" s="287"/>
      <c r="D24" s="287"/>
      <c r="E24" s="398"/>
      <c r="F24" s="398"/>
      <c r="G24" s="398"/>
      <c r="H24" s="398"/>
      <c r="I24" s="398"/>
      <c r="J24" s="398"/>
      <c r="K24" s="398"/>
      <c r="L24" s="398"/>
      <c r="M24" s="398"/>
      <c r="N24" s="398"/>
      <c r="O24" s="398"/>
      <c r="P24" s="398"/>
      <c r="Q24" s="398"/>
      <c r="R24" s="398"/>
      <c r="S24" s="398"/>
      <c r="T24" s="398"/>
      <c r="U24" s="398"/>
      <c r="V24" s="398"/>
      <c r="W24" s="398"/>
      <c r="X24" s="72"/>
    </row>
    <row r="25" spans="1:24" ht="21.65" customHeight="1" x14ac:dyDescent="0.55000000000000004">
      <c r="A25" s="44"/>
      <c r="B25" s="287"/>
      <c r="C25" s="287" t="s">
        <v>71</v>
      </c>
      <c r="D25" s="287"/>
      <c r="E25" s="699">
        <f>入力シート!$E$11</f>
        <v>0</v>
      </c>
      <c r="F25" s="699"/>
      <c r="G25" s="699"/>
      <c r="H25" s="699"/>
      <c r="I25" s="699"/>
      <c r="J25" s="699"/>
      <c r="K25" s="699"/>
      <c r="L25" s="699"/>
      <c r="M25" s="699"/>
      <c r="N25" s="699"/>
      <c r="O25" s="699"/>
      <c r="P25" s="699"/>
      <c r="Q25" s="699"/>
      <c r="R25" s="699"/>
      <c r="S25" s="699"/>
      <c r="T25" s="699"/>
      <c r="U25" s="699"/>
      <c r="V25" s="699"/>
      <c r="W25" s="699"/>
      <c r="X25" s="72"/>
    </row>
    <row r="26" spans="1:24" ht="8.4" customHeight="1" x14ac:dyDescent="0.550000000000000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24" ht="21" customHeight="1" x14ac:dyDescent="0.55000000000000004">
      <c r="A27" s="44"/>
      <c r="B27" s="287"/>
      <c r="C27" s="287" t="s">
        <v>72</v>
      </c>
      <c r="D27" s="287"/>
      <c r="E27" s="287"/>
      <c r="F27" s="287"/>
      <c r="G27" s="287"/>
      <c r="H27" s="287"/>
      <c r="I27" s="287"/>
      <c r="J27" s="287"/>
      <c r="K27" s="287"/>
      <c r="L27" s="287"/>
      <c r="M27" s="287"/>
      <c r="N27" s="287"/>
      <c r="O27" s="287"/>
      <c r="P27" s="287"/>
      <c r="Q27" s="287"/>
      <c r="R27" s="287"/>
      <c r="S27" s="287"/>
      <c r="T27" s="287"/>
      <c r="U27" s="287"/>
      <c r="V27" s="287"/>
      <c r="W27" s="287"/>
      <c r="X27" s="72"/>
    </row>
    <row r="28" spans="1:24" ht="8.4" customHeight="1" x14ac:dyDescent="0.55000000000000004">
      <c r="A28" s="44"/>
      <c r="B28" s="287"/>
      <c r="C28" s="287"/>
      <c r="D28" s="287"/>
      <c r="E28" s="287"/>
      <c r="F28" s="287"/>
      <c r="G28" s="287"/>
      <c r="H28" s="287"/>
      <c r="I28" s="287"/>
      <c r="J28" s="287"/>
      <c r="K28" s="287"/>
      <c r="L28" s="287"/>
      <c r="M28" s="287"/>
      <c r="N28" s="287"/>
      <c r="O28" s="287"/>
      <c r="P28" s="287"/>
      <c r="Q28" s="287"/>
      <c r="R28" s="287"/>
      <c r="S28" s="287"/>
      <c r="T28" s="287"/>
      <c r="U28" s="287"/>
      <c r="V28" s="287"/>
      <c r="W28" s="287"/>
      <c r="X28" s="72"/>
    </row>
    <row r="29" spans="1:24" ht="21.65" customHeight="1" x14ac:dyDescent="0.55000000000000004">
      <c r="A29" s="44"/>
      <c r="B29" s="287"/>
      <c r="C29" s="287"/>
      <c r="D29" s="287"/>
      <c r="E29" s="718" t="str">
        <f>入力シート!$E$14&amp;"　"&amp;入力シート!$E$16</f>
        <v>　</v>
      </c>
      <c r="F29" s="718"/>
      <c r="G29" s="718"/>
      <c r="H29" s="718"/>
      <c r="I29" s="718"/>
      <c r="J29" s="718"/>
      <c r="K29" s="718"/>
      <c r="L29" s="718"/>
      <c r="M29" s="718"/>
      <c r="N29" s="718"/>
      <c r="O29" s="718"/>
      <c r="P29" s="718"/>
      <c r="Q29" s="718"/>
      <c r="R29" s="718"/>
      <c r="S29" s="718"/>
      <c r="T29" s="718"/>
      <c r="U29" s="718"/>
      <c r="V29" s="718"/>
      <c r="W29" s="718"/>
      <c r="X29" s="72"/>
    </row>
    <row r="30" spans="1:24" ht="6.65" customHeight="1" x14ac:dyDescent="0.550000000000000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24" ht="8" customHeight="1" x14ac:dyDescent="0.55000000000000004">
      <c r="A31" s="44"/>
      <c r="B31" s="287"/>
      <c r="C31" s="287"/>
      <c r="D31" s="287"/>
      <c r="E31" s="287"/>
      <c r="F31" s="287"/>
      <c r="G31" s="287"/>
      <c r="H31" s="287"/>
      <c r="I31" s="287"/>
      <c r="J31" s="287"/>
      <c r="K31" s="287"/>
      <c r="L31" s="287"/>
      <c r="M31" s="287"/>
      <c r="N31" s="287"/>
      <c r="O31" s="287"/>
      <c r="P31" s="287"/>
      <c r="Q31" s="287"/>
      <c r="R31" s="287"/>
      <c r="S31" s="287"/>
      <c r="T31" s="287"/>
      <c r="U31" s="287"/>
      <c r="V31" s="287"/>
      <c r="W31" s="287"/>
      <c r="X31" s="72"/>
    </row>
    <row r="32" spans="1:24" x14ac:dyDescent="0.55000000000000004">
      <c r="A32" s="44"/>
      <c r="B32" s="288" t="s">
        <v>587</v>
      </c>
      <c r="C32" s="287"/>
      <c r="D32" s="287"/>
      <c r="E32" s="287"/>
      <c r="F32" s="287"/>
      <c r="G32" s="287"/>
      <c r="H32" s="287"/>
      <c r="I32" s="287"/>
      <c r="J32" s="287"/>
      <c r="K32" s="287"/>
      <c r="L32" s="287"/>
      <c r="M32" s="287"/>
      <c r="N32" s="287"/>
      <c r="O32" s="287"/>
      <c r="P32" s="287"/>
      <c r="Q32" s="287"/>
      <c r="R32" s="287"/>
      <c r="S32" s="287"/>
      <c r="T32" s="287"/>
      <c r="U32" s="287"/>
      <c r="V32" s="287"/>
      <c r="W32" s="287"/>
      <c r="X32" s="72"/>
    </row>
    <row r="33" spans="1:24" x14ac:dyDescent="0.55000000000000004">
      <c r="A33" s="44"/>
      <c r="B33" s="315" t="s">
        <v>588</v>
      </c>
      <c r="C33" s="287"/>
      <c r="D33" s="287"/>
      <c r="E33" s="287"/>
      <c r="F33" s="287"/>
      <c r="G33" s="287"/>
      <c r="H33" s="287"/>
      <c r="I33" s="287"/>
      <c r="J33" s="287"/>
      <c r="K33" s="287"/>
      <c r="L33" s="287"/>
      <c r="M33" s="287"/>
      <c r="N33" s="287"/>
      <c r="O33" s="287"/>
      <c r="P33" s="287"/>
      <c r="Q33" s="287"/>
      <c r="R33" s="287"/>
      <c r="S33" s="287"/>
      <c r="T33" s="287"/>
      <c r="U33" s="287"/>
      <c r="V33" s="287"/>
      <c r="W33" s="287"/>
      <c r="X33" s="72"/>
    </row>
    <row r="34" spans="1:24" ht="24" customHeight="1" x14ac:dyDescent="0.55000000000000004">
      <c r="A34" s="44"/>
      <c r="B34" s="287"/>
      <c r="C34" s="287" t="s">
        <v>65</v>
      </c>
      <c r="D34" s="287"/>
      <c r="E34" s="287"/>
      <c r="F34" s="287"/>
      <c r="G34" s="287"/>
      <c r="H34" s="287"/>
      <c r="I34" s="287"/>
      <c r="J34" s="287"/>
      <c r="K34" s="287"/>
      <c r="L34" s="287"/>
      <c r="M34" s="287"/>
      <c r="N34" s="287"/>
      <c r="O34" s="287"/>
      <c r="P34" s="287"/>
      <c r="Q34" s="287"/>
      <c r="R34" s="287"/>
      <c r="S34" s="287"/>
      <c r="T34" s="287"/>
      <c r="U34" s="287"/>
      <c r="V34" s="287"/>
      <c r="W34" s="287"/>
      <c r="X34" s="72"/>
    </row>
    <row r="35" spans="1:24" ht="24" customHeight="1" x14ac:dyDescent="0.55000000000000004">
      <c r="A35" s="44"/>
      <c r="B35" s="287"/>
      <c r="C35" s="287" t="s">
        <v>66</v>
      </c>
      <c r="D35" s="287"/>
      <c r="E35" s="287"/>
      <c r="F35" s="287"/>
      <c r="G35" s="287"/>
      <c r="H35" s="287"/>
      <c r="I35" s="287"/>
      <c r="J35" s="287"/>
      <c r="K35" s="287"/>
      <c r="L35" s="287"/>
      <c r="M35" s="287"/>
      <c r="N35" s="287"/>
      <c r="O35" s="287"/>
      <c r="P35" s="287"/>
      <c r="Q35" s="287"/>
      <c r="R35" s="287"/>
      <c r="S35" s="287"/>
      <c r="T35" s="287"/>
      <c r="U35" s="287"/>
      <c r="V35" s="287"/>
      <c r="W35" s="287"/>
      <c r="X35" s="72"/>
    </row>
    <row r="36" spans="1:24" ht="24" customHeight="1" x14ac:dyDescent="0.55000000000000004">
      <c r="A36" s="44"/>
      <c r="B36" s="287"/>
      <c r="C36" s="287" t="s">
        <v>67</v>
      </c>
      <c r="D36" s="287"/>
      <c r="E36" s="287"/>
      <c r="F36" s="287"/>
      <c r="G36" s="287"/>
      <c r="H36" s="287"/>
      <c r="I36" s="287"/>
      <c r="J36" s="287"/>
      <c r="K36" s="287"/>
      <c r="L36" s="287"/>
      <c r="M36" s="287"/>
      <c r="N36" s="287"/>
      <c r="O36" s="287"/>
      <c r="P36" s="287"/>
      <c r="Q36" s="287"/>
      <c r="R36" s="287"/>
      <c r="S36" s="287"/>
      <c r="T36" s="287"/>
      <c r="U36" s="287"/>
      <c r="V36" s="287"/>
      <c r="W36" s="287"/>
      <c r="X36" s="72"/>
    </row>
    <row r="37" spans="1:24" ht="24" customHeight="1" x14ac:dyDescent="0.55000000000000004">
      <c r="A37" s="44"/>
      <c r="B37" s="287"/>
      <c r="C37" s="287" t="s">
        <v>68</v>
      </c>
      <c r="D37" s="287"/>
      <c r="E37" s="287"/>
      <c r="F37" s="287"/>
      <c r="G37" s="287"/>
      <c r="H37" s="287"/>
      <c r="I37" s="287"/>
      <c r="J37" s="287"/>
      <c r="K37" s="287"/>
      <c r="L37" s="287"/>
      <c r="M37" s="287"/>
      <c r="N37" s="287"/>
      <c r="O37" s="287"/>
      <c r="P37" s="287"/>
      <c r="Q37" s="287"/>
      <c r="R37" s="287"/>
      <c r="S37" s="287"/>
      <c r="T37" s="287"/>
      <c r="U37" s="287"/>
      <c r="V37" s="287"/>
      <c r="W37" s="287"/>
      <c r="X37" s="72"/>
    </row>
    <row r="38" spans="1:24" ht="24" customHeight="1" x14ac:dyDescent="0.55000000000000004">
      <c r="A38" s="44"/>
      <c r="B38" s="287"/>
      <c r="C38" s="714" t="s">
        <v>69</v>
      </c>
      <c r="D38" s="714"/>
      <c r="E38" s="714"/>
      <c r="F38" s="714"/>
      <c r="G38" s="714"/>
      <c r="H38" s="714"/>
      <c r="I38" s="714"/>
      <c r="J38" s="714"/>
      <c r="K38" s="714"/>
      <c r="L38" s="714"/>
      <c r="M38" s="714"/>
      <c r="N38" s="714"/>
      <c r="O38" s="714"/>
      <c r="P38" s="714"/>
      <c r="Q38" s="714"/>
      <c r="R38" s="714"/>
      <c r="S38" s="714"/>
      <c r="T38" s="714"/>
      <c r="U38" s="714"/>
      <c r="V38" s="714"/>
      <c r="W38" s="714"/>
      <c r="X38" s="72"/>
    </row>
    <row r="39" spans="1:24" ht="10.5" customHeight="1" x14ac:dyDescent="0.55000000000000004">
      <c r="A39" s="44"/>
      <c r="B39" s="316"/>
      <c r="C39" s="316"/>
      <c r="D39" s="316"/>
      <c r="E39" s="316"/>
      <c r="F39" s="316"/>
      <c r="G39" s="316"/>
      <c r="H39" s="316"/>
      <c r="I39" s="316"/>
      <c r="J39" s="316"/>
      <c r="K39" s="316"/>
      <c r="L39" s="316"/>
      <c r="M39" s="316"/>
      <c r="N39" s="316"/>
      <c r="O39" s="316"/>
      <c r="P39" s="316"/>
      <c r="Q39" s="287"/>
      <c r="R39" s="287"/>
      <c r="S39" s="287"/>
      <c r="T39" s="287"/>
      <c r="U39" s="287"/>
      <c r="V39" s="287"/>
      <c r="W39" s="287"/>
      <c r="X39" s="72"/>
    </row>
    <row r="40" spans="1:24" x14ac:dyDescent="0.55000000000000004">
      <c r="A40" s="238"/>
      <c r="B40" s="237"/>
      <c r="C40" s="237"/>
      <c r="D40" s="237"/>
      <c r="E40" s="237"/>
      <c r="F40" s="237"/>
      <c r="G40" s="237"/>
      <c r="H40" s="237"/>
      <c r="I40" s="237"/>
      <c r="J40" s="237"/>
      <c r="K40" s="237"/>
      <c r="L40" s="237"/>
      <c r="M40" s="237"/>
      <c r="N40" s="237"/>
      <c r="O40" s="237"/>
      <c r="P40" s="237"/>
      <c r="Q40" s="237"/>
      <c r="R40" s="237"/>
      <c r="S40" s="237"/>
      <c r="T40" s="237"/>
      <c r="U40" s="237"/>
      <c r="V40" s="237"/>
      <c r="W40" s="237"/>
      <c r="X40" s="239"/>
    </row>
    <row r="41" spans="1:24" ht="8.25" customHeight="1" x14ac:dyDescent="0.55000000000000004"/>
  </sheetData>
  <sheetProtection algorithmName="SHA-512" hashValue="qwJ3l0sIsT6kcmxPIxSI7DgJdjlNRnmL6FiE+kx7JFVY0+EpJfweLEfczysxdOgFIdIkdbws+ThgdrhD0PXZUg==" saltValue="UujG1vyeaUG862dsSmlOUw==" spinCount="100000" sheet="1" objects="1" scenarios="1"/>
  <protectedRanges>
    <protectedRange sqref="J23:K23" name="範囲1_2"/>
    <protectedRange sqref="J25:K25" name="範囲1_3"/>
  </protectedRanges>
  <mergeCells count="11">
    <mergeCell ref="C38:W38"/>
    <mergeCell ref="B5:W5"/>
    <mergeCell ref="C11:W11"/>
    <mergeCell ref="C13:W13"/>
    <mergeCell ref="C15:W15"/>
    <mergeCell ref="C17:W17"/>
    <mergeCell ref="C19:W19"/>
    <mergeCell ref="E21:I21"/>
    <mergeCell ref="E23:W23"/>
    <mergeCell ref="E25:W25"/>
    <mergeCell ref="E29:W2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1 B13 B15:B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FFFF"/>
  </sheetPr>
  <dimension ref="A1:R32"/>
  <sheetViews>
    <sheetView view="pageBreakPreview" zoomScaleNormal="100" zoomScaleSheetLayoutView="100" workbookViewId="0">
      <selection activeCell="K19" sqref="K19"/>
    </sheetView>
  </sheetViews>
  <sheetFormatPr defaultColWidth="9" defaultRowHeight="13" x14ac:dyDescent="0.55000000000000004"/>
  <cols>
    <col min="1" max="1" width="1.4140625" style="55" customWidth="1"/>
    <col min="2" max="2" width="13.6640625" style="55" customWidth="1"/>
    <col min="3" max="3" width="3.6640625" style="55" customWidth="1"/>
    <col min="4" max="4" width="6.1640625" style="55" customWidth="1"/>
    <col min="5" max="12" width="7" style="55" customWidth="1"/>
    <col min="13" max="13" width="2.1640625" style="55" customWidth="1"/>
    <col min="14" max="14" width="7.4140625" style="55" customWidth="1"/>
    <col min="15" max="16384" width="9" style="55"/>
  </cols>
  <sheetData>
    <row r="1" spans="1:18" x14ac:dyDescent="0.55000000000000004">
      <c r="K1" s="56"/>
      <c r="L1" s="56"/>
      <c r="M1" s="57"/>
    </row>
    <row r="2" spans="1:18" ht="13.5" customHeight="1" x14ac:dyDescent="0.55000000000000004">
      <c r="A2" s="73"/>
      <c r="B2" s="74"/>
      <c r="C2" s="74"/>
      <c r="D2" s="74"/>
      <c r="E2" s="74"/>
      <c r="F2" s="74"/>
      <c r="G2" s="74"/>
      <c r="H2" s="74"/>
      <c r="I2" s="74"/>
      <c r="J2" s="74"/>
      <c r="K2" s="75"/>
      <c r="L2" s="75"/>
      <c r="M2" s="76"/>
    </row>
    <row r="3" spans="1:18" ht="13.25" customHeight="1" x14ac:dyDescent="0.55000000000000004">
      <c r="A3" s="77"/>
      <c r="B3" s="317" t="s">
        <v>550</v>
      </c>
      <c r="C3" s="318"/>
      <c r="D3" s="318"/>
      <c r="E3" s="318"/>
      <c r="F3" s="318"/>
      <c r="G3" s="318"/>
      <c r="H3" s="318"/>
      <c r="I3" s="719" t="str">
        <f>IF(入力シート!$E$5="","",入力シート!$E$5)</f>
        <v/>
      </c>
      <c r="J3" s="719"/>
      <c r="K3" s="719"/>
      <c r="L3" s="719"/>
      <c r="M3" s="59"/>
    </row>
    <row r="4" spans="1:18" ht="25.5" x14ac:dyDescent="0.55000000000000004">
      <c r="A4" s="78"/>
      <c r="B4" s="738" t="s">
        <v>88</v>
      </c>
      <c r="C4" s="738"/>
      <c r="D4" s="738"/>
      <c r="E4" s="738"/>
      <c r="F4" s="738"/>
      <c r="G4" s="738"/>
      <c r="H4" s="738"/>
      <c r="I4" s="738"/>
      <c r="J4" s="738"/>
      <c r="K4" s="738"/>
      <c r="L4" s="738"/>
      <c r="M4" s="59"/>
    </row>
    <row r="5" spans="1:18" ht="14" x14ac:dyDescent="0.55000000000000004">
      <c r="A5" s="78"/>
      <c r="B5" s="319" t="s">
        <v>73</v>
      </c>
      <c r="C5" s="318"/>
      <c r="D5" s="318"/>
      <c r="E5" s="320"/>
      <c r="F5" s="318"/>
      <c r="G5" s="318"/>
      <c r="H5" s="318"/>
      <c r="I5" s="318"/>
      <c r="J5" s="318"/>
      <c r="K5" s="321"/>
      <c r="L5" s="321"/>
      <c r="M5" s="59"/>
    </row>
    <row r="6" spans="1:18" ht="26.4" customHeight="1" x14ac:dyDescent="0.55000000000000004">
      <c r="A6" s="77"/>
      <c r="B6" s="322" t="s">
        <v>42</v>
      </c>
      <c r="C6" s="519">
        <f>入力シート!$E$8</f>
        <v>0</v>
      </c>
      <c r="D6" s="335"/>
      <c r="E6" s="335"/>
      <c r="F6" s="335"/>
      <c r="G6" s="335"/>
      <c r="H6" s="335"/>
      <c r="I6" s="79"/>
      <c r="J6" s="79"/>
      <c r="K6" s="79"/>
      <c r="L6" s="80"/>
      <c r="M6" s="59"/>
    </row>
    <row r="7" spans="1:18" ht="26.4" customHeight="1" x14ac:dyDescent="0.55000000000000004">
      <c r="A7" s="77"/>
      <c r="B7" s="323" t="s">
        <v>74</v>
      </c>
      <c r="C7" s="519">
        <f>入力シート!$E$26</f>
        <v>0</v>
      </c>
      <c r="D7" s="335"/>
      <c r="E7" s="335"/>
      <c r="F7" s="335"/>
      <c r="G7" s="335"/>
      <c r="H7" s="335"/>
      <c r="I7" s="79"/>
      <c r="J7" s="79"/>
      <c r="K7" s="79"/>
      <c r="L7" s="80"/>
      <c r="M7" s="59"/>
    </row>
    <row r="8" spans="1:18" ht="26.4" customHeight="1" x14ac:dyDescent="0.55000000000000004">
      <c r="A8" s="77"/>
      <c r="B8" s="323" t="s">
        <v>75</v>
      </c>
      <c r="C8" s="710">
        <f>入力シート!$E$29</f>
        <v>0</v>
      </c>
      <c r="D8" s="711"/>
      <c r="E8" s="711"/>
      <c r="F8" s="711"/>
      <c r="G8" s="711"/>
      <c r="H8" s="711"/>
      <c r="I8" s="742" t="s">
        <v>660</v>
      </c>
      <c r="J8" s="742"/>
      <c r="K8" s="631"/>
      <c r="L8" s="573" t="s">
        <v>593</v>
      </c>
      <c r="N8" s="78"/>
    </row>
    <row r="9" spans="1:18" ht="24.65" customHeight="1" x14ac:dyDescent="0.55000000000000004">
      <c r="A9" s="77"/>
      <c r="B9" s="744" t="s">
        <v>389</v>
      </c>
      <c r="C9" s="81" t="s">
        <v>76</v>
      </c>
      <c r="D9" s="79"/>
      <c r="E9" s="79"/>
      <c r="F9" s="746"/>
      <c r="G9" s="746"/>
      <c r="H9" s="746"/>
      <c r="I9" s="746"/>
      <c r="J9" s="746"/>
      <c r="K9" s="746"/>
      <c r="L9" s="747"/>
      <c r="M9" s="211" t="s">
        <v>566</v>
      </c>
    </row>
    <row r="10" spans="1:18" ht="24.65" customHeight="1" x14ac:dyDescent="0.55000000000000004">
      <c r="A10" s="78"/>
      <c r="B10" s="745"/>
      <c r="C10" s="81" t="s">
        <v>77</v>
      </c>
      <c r="D10" s="79"/>
      <c r="E10" s="330"/>
      <c r="F10" s="746"/>
      <c r="G10" s="746"/>
      <c r="H10" s="746"/>
      <c r="I10" s="746"/>
      <c r="J10" s="746"/>
      <c r="K10" s="746"/>
      <c r="L10" s="747"/>
      <c r="M10" s="211" t="s">
        <v>566</v>
      </c>
    </row>
    <row r="11" spans="1:18" ht="24.65" customHeight="1" x14ac:dyDescent="0.2">
      <c r="A11" s="78"/>
      <c r="B11" s="324" t="s">
        <v>153</v>
      </c>
      <c r="C11" s="574"/>
      <c r="D11" s="79" t="s">
        <v>154</v>
      </c>
      <c r="E11" s="330"/>
      <c r="F11" s="330"/>
      <c r="G11" s="81"/>
      <c r="H11" s="330"/>
      <c r="I11" s="411" t="s">
        <v>78</v>
      </c>
      <c r="J11" s="583"/>
      <c r="K11" s="332" t="s">
        <v>79</v>
      </c>
      <c r="L11" s="82"/>
      <c r="M11" s="83"/>
    </row>
    <row r="12" spans="1:18" ht="24.65" customHeight="1" x14ac:dyDescent="0.2">
      <c r="A12" s="78"/>
      <c r="B12" s="325" t="s">
        <v>273</v>
      </c>
      <c r="C12" s="341"/>
      <c r="D12" s="410" t="s">
        <v>155</v>
      </c>
      <c r="E12" s="409"/>
      <c r="F12" s="409"/>
      <c r="G12" s="84"/>
      <c r="H12" s="409"/>
      <c r="I12" s="411" t="s">
        <v>78</v>
      </c>
      <c r="J12" s="343"/>
      <c r="K12" s="332" t="s">
        <v>79</v>
      </c>
      <c r="L12" s="85"/>
      <c r="M12" s="83"/>
      <c r="P12" s="575"/>
    </row>
    <row r="13" spans="1:18" ht="20.399999999999999" customHeight="1" x14ac:dyDescent="0.2">
      <c r="A13" s="78"/>
      <c r="B13" s="326" t="s">
        <v>80</v>
      </c>
      <c r="C13" s="81"/>
      <c r="D13" s="327"/>
      <c r="E13" s="328"/>
      <c r="F13" s="329" t="s">
        <v>551</v>
      </c>
      <c r="G13" s="81"/>
      <c r="H13" s="330"/>
      <c r="I13" s="331"/>
      <c r="J13" s="79"/>
      <c r="K13" s="332"/>
      <c r="L13" s="86"/>
      <c r="M13" s="83"/>
      <c r="Q13" s="576"/>
    </row>
    <row r="14" spans="1:18" ht="42.75" customHeight="1" x14ac:dyDescent="0.55000000000000004">
      <c r="A14" s="78"/>
      <c r="B14" s="752" t="s">
        <v>631</v>
      </c>
      <c r="C14" s="753"/>
      <c r="D14" s="577" t="s">
        <v>637</v>
      </c>
      <c r="E14" s="750" t="s">
        <v>632</v>
      </c>
      <c r="F14" s="751"/>
      <c r="G14" s="748" t="s">
        <v>630</v>
      </c>
      <c r="H14" s="749"/>
      <c r="I14" s="740" t="s">
        <v>638</v>
      </c>
      <c r="J14" s="741"/>
      <c r="K14" s="740" t="s">
        <v>639</v>
      </c>
      <c r="L14" s="741"/>
      <c r="M14" s="87"/>
      <c r="R14" s="575"/>
    </row>
    <row r="15" spans="1:18" ht="23.4" customHeight="1" x14ac:dyDescent="0.55000000000000004">
      <c r="A15" s="78"/>
      <c r="B15" s="754"/>
      <c r="C15" s="755"/>
      <c r="D15" s="584"/>
      <c r="E15" s="585"/>
      <c r="F15" s="632" t="s">
        <v>81</v>
      </c>
      <c r="G15" s="586"/>
      <c r="H15" s="632" t="s">
        <v>81</v>
      </c>
      <c r="I15" s="587"/>
      <c r="J15" s="588"/>
      <c r="K15" s="587"/>
      <c r="L15" s="632" t="s">
        <v>81</v>
      </c>
      <c r="M15" s="87"/>
    </row>
    <row r="16" spans="1:18" ht="23.4" customHeight="1" x14ac:dyDescent="0.55000000000000004">
      <c r="A16" s="78"/>
      <c r="B16" s="729"/>
      <c r="C16" s="730"/>
      <c r="D16" s="589"/>
      <c r="E16" s="633"/>
      <c r="F16" s="590"/>
      <c r="G16" s="633"/>
      <c r="H16" s="590"/>
      <c r="I16" s="591"/>
      <c r="J16" s="592"/>
      <c r="K16" s="591"/>
      <c r="L16" s="592"/>
      <c r="M16" s="87"/>
    </row>
    <row r="17" spans="1:16" ht="23.4" customHeight="1" x14ac:dyDescent="0.55000000000000004">
      <c r="A17" s="78"/>
      <c r="B17" s="729"/>
      <c r="C17" s="730"/>
      <c r="D17" s="589"/>
      <c r="E17" s="593"/>
      <c r="F17" s="590"/>
      <c r="G17" s="594"/>
      <c r="H17" s="590"/>
      <c r="I17" s="591"/>
      <c r="J17" s="592"/>
      <c r="K17" s="591"/>
      <c r="L17" s="592"/>
      <c r="M17" s="87"/>
    </row>
    <row r="18" spans="1:16" ht="23.4" customHeight="1" x14ac:dyDescent="0.55000000000000004">
      <c r="A18" s="78"/>
      <c r="B18" s="729"/>
      <c r="C18" s="730"/>
      <c r="D18" s="589"/>
      <c r="E18" s="593"/>
      <c r="F18" s="590"/>
      <c r="G18" s="594"/>
      <c r="H18" s="590"/>
      <c r="I18" s="591"/>
      <c r="J18" s="592"/>
      <c r="K18" s="591"/>
      <c r="L18" s="592"/>
      <c r="M18" s="87"/>
    </row>
    <row r="19" spans="1:16" ht="23.4" customHeight="1" x14ac:dyDescent="0.55000000000000004">
      <c r="A19" s="78"/>
      <c r="B19" s="729"/>
      <c r="C19" s="730"/>
      <c r="D19" s="589"/>
      <c r="E19" s="585"/>
      <c r="F19" s="590"/>
      <c r="G19" s="586"/>
      <c r="H19" s="590"/>
      <c r="I19" s="591"/>
      <c r="J19" s="592"/>
      <c r="K19" s="591"/>
      <c r="L19" s="592"/>
      <c r="M19" s="87"/>
    </row>
    <row r="20" spans="1:16" ht="24.65" customHeight="1" x14ac:dyDescent="0.55000000000000004">
      <c r="A20" s="78"/>
      <c r="B20" s="739" t="s">
        <v>640</v>
      </c>
      <c r="C20" s="739"/>
      <c r="D20" s="739"/>
      <c r="E20" s="739"/>
      <c r="F20" s="739"/>
      <c r="G20" s="739"/>
      <c r="H20" s="739"/>
      <c r="I20" s="739"/>
      <c r="J20" s="739"/>
      <c r="K20" s="739"/>
      <c r="L20" s="739"/>
      <c r="M20" s="87"/>
    </row>
    <row r="21" spans="1:16" ht="20" customHeight="1" x14ac:dyDescent="0.2">
      <c r="A21" s="78"/>
      <c r="B21" s="414" t="s">
        <v>82</v>
      </c>
      <c r="C21" s="88"/>
      <c r="D21" s="88"/>
      <c r="E21" s="88"/>
      <c r="F21" s="88"/>
      <c r="G21" s="88"/>
      <c r="H21" s="88"/>
      <c r="I21" s="88"/>
      <c r="J21" s="88"/>
      <c r="K21" s="88"/>
      <c r="L21" s="88"/>
      <c r="M21" s="87"/>
    </row>
    <row r="22" spans="1:16" ht="17" customHeight="1" x14ac:dyDescent="0.55000000000000004">
      <c r="A22" s="78"/>
      <c r="B22" s="731" t="s">
        <v>83</v>
      </c>
      <c r="C22" s="732"/>
      <c r="D22" s="732"/>
      <c r="E22" s="732"/>
      <c r="F22" s="732"/>
      <c r="G22" s="732"/>
      <c r="H22" s="733"/>
      <c r="I22" s="734" t="s">
        <v>84</v>
      </c>
      <c r="J22" s="734"/>
      <c r="K22" s="734"/>
      <c r="L22" s="734"/>
      <c r="M22" s="87"/>
    </row>
    <row r="23" spans="1:16" ht="27" customHeight="1" x14ac:dyDescent="0.55000000000000004">
      <c r="A23" s="78"/>
      <c r="B23" s="723" t="s">
        <v>620</v>
      </c>
      <c r="C23" s="724"/>
      <c r="D23" s="724"/>
      <c r="E23" s="724"/>
      <c r="F23" s="724"/>
      <c r="G23" s="724"/>
      <c r="H23" s="725"/>
      <c r="I23" s="737"/>
      <c r="J23" s="737"/>
      <c r="K23" s="737"/>
      <c r="L23" s="737"/>
      <c r="M23" s="87"/>
      <c r="P23" s="65"/>
    </row>
    <row r="24" spans="1:16" ht="27" customHeight="1" x14ac:dyDescent="0.55000000000000004">
      <c r="A24" s="78"/>
      <c r="B24" s="333" t="s">
        <v>271</v>
      </c>
      <c r="C24" s="334"/>
      <c r="D24" s="334"/>
      <c r="E24" s="334"/>
      <c r="F24" s="334"/>
      <c r="G24" s="334"/>
      <c r="H24" s="334"/>
      <c r="I24" s="726"/>
      <c r="J24" s="727"/>
      <c r="K24" s="727"/>
      <c r="L24" s="728"/>
      <c r="M24" s="87"/>
      <c r="P24" s="65"/>
    </row>
    <row r="25" spans="1:16" ht="27" customHeight="1" x14ac:dyDescent="0.55000000000000004">
      <c r="A25" s="78"/>
      <c r="B25" s="333" t="s">
        <v>272</v>
      </c>
      <c r="C25" s="335"/>
      <c r="D25" s="336"/>
      <c r="E25" s="336"/>
      <c r="F25" s="337"/>
      <c r="G25" s="336"/>
      <c r="H25" s="338"/>
      <c r="I25" s="737"/>
      <c r="J25" s="737"/>
      <c r="K25" s="737"/>
      <c r="L25" s="737"/>
      <c r="M25" s="87"/>
    </row>
    <row r="26" spans="1:16" ht="27" customHeight="1" x14ac:dyDescent="0.55000000000000004">
      <c r="A26" s="78"/>
      <c r="B26" s="339" t="s">
        <v>85</v>
      </c>
      <c r="C26" s="79"/>
      <c r="D26" s="330"/>
      <c r="E26" s="330"/>
      <c r="F26" s="81"/>
      <c r="G26" s="330"/>
      <c r="H26" s="331"/>
      <c r="I26" s="737"/>
      <c r="J26" s="737"/>
      <c r="K26" s="737"/>
      <c r="L26" s="737"/>
      <c r="M26" s="87"/>
    </row>
    <row r="27" spans="1:16" ht="27" customHeight="1" x14ac:dyDescent="0.55000000000000004">
      <c r="A27" s="78"/>
      <c r="B27" s="339" t="s">
        <v>86</v>
      </c>
      <c r="C27" s="79"/>
      <c r="D27" s="743"/>
      <c r="E27" s="743"/>
      <c r="F27" s="743"/>
      <c r="G27" s="743"/>
      <c r="H27" s="634" t="s">
        <v>661</v>
      </c>
      <c r="I27" s="737"/>
      <c r="J27" s="737"/>
      <c r="K27" s="737"/>
      <c r="L27" s="737"/>
      <c r="M27" s="87"/>
    </row>
    <row r="28" spans="1:16" ht="23" customHeight="1" x14ac:dyDescent="0.55000000000000004">
      <c r="A28" s="78"/>
      <c r="B28" s="735" t="s">
        <v>549</v>
      </c>
      <c r="C28" s="736"/>
      <c r="D28" s="736"/>
      <c r="E28" s="736"/>
      <c r="F28" s="736"/>
      <c r="G28" s="736"/>
      <c r="H28" s="736"/>
      <c r="I28" s="736"/>
      <c r="J28" s="736"/>
      <c r="K28" s="736"/>
      <c r="L28" s="736"/>
      <c r="M28" s="87"/>
    </row>
    <row r="29" spans="1:16" ht="17" customHeight="1" x14ac:dyDescent="0.2">
      <c r="A29" s="78"/>
      <c r="B29" s="415" t="s">
        <v>87</v>
      </c>
      <c r="C29" s="88"/>
      <c r="D29" s="88"/>
      <c r="E29" s="88"/>
      <c r="F29" s="88"/>
      <c r="G29" s="88"/>
      <c r="H29" s="88"/>
      <c r="I29" s="88"/>
      <c r="J29" s="88"/>
      <c r="K29" s="88"/>
      <c r="L29" s="88"/>
      <c r="M29" s="87"/>
    </row>
    <row r="30" spans="1:16" ht="66.650000000000006" customHeight="1" x14ac:dyDescent="0.55000000000000004">
      <c r="A30" s="78"/>
      <c r="B30" s="720"/>
      <c r="C30" s="721"/>
      <c r="D30" s="721"/>
      <c r="E30" s="721"/>
      <c r="F30" s="721"/>
      <c r="G30" s="721"/>
      <c r="H30" s="721"/>
      <c r="I30" s="721"/>
      <c r="J30" s="721"/>
      <c r="K30" s="721"/>
      <c r="L30" s="722"/>
      <c r="M30" s="87"/>
    </row>
    <row r="31" spans="1:16" x14ac:dyDescent="0.55000000000000004">
      <c r="A31" s="60"/>
      <c r="B31" s="89"/>
      <c r="C31" s="62"/>
      <c r="D31" s="62"/>
      <c r="E31" s="62"/>
      <c r="F31" s="62"/>
      <c r="G31" s="62"/>
      <c r="H31" s="62"/>
      <c r="I31" s="62"/>
      <c r="J31" s="62"/>
      <c r="K31" s="90"/>
      <c r="L31" s="90"/>
      <c r="M31" s="64"/>
    </row>
    <row r="32" spans="1:16" x14ac:dyDescent="0.55000000000000004">
      <c r="K32" s="56"/>
      <c r="L32" s="56"/>
      <c r="M32" s="56"/>
    </row>
  </sheetData>
  <sheetProtection algorithmName="SHA-512" hashValue="/uhc1u1Jiz2I6cx2L4VIp1SjijNiWenKD+DC4vni32XyP0e1j8BlvaanUT1zegO6IowqfiGPBgloNvPGcqEw7g==" saltValue="5FK0rbPZ5bjWF669biDTWQ==" spinCount="100000" sheet="1" objects="1" scenarios="1"/>
  <mergeCells count="29">
    <mergeCell ref="C8:H8"/>
    <mergeCell ref="D27:G27"/>
    <mergeCell ref="I14:J14"/>
    <mergeCell ref="B17:C17"/>
    <mergeCell ref="B18:C18"/>
    <mergeCell ref="B9:B10"/>
    <mergeCell ref="F9:L9"/>
    <mergeCell ref="F10:L10"/>
    <mergeCell ref="G14:H14"/>
    <mergeCell ref="E14:F14"/>
    <mergeCell ref="B14:C14"/>
    <mergeCell ref="B15:C15"/>
    <mergeCell ref="B16:C16"/>
    <mergeCell ref="I3:L3"/>
    <mergeCell ref="B30:L30"/>
    <mergeCell ref="B23:H23"/>
    <mergeCell ref="I24:L24"/>
    <mergeCell ref="B19:C19"/>
    <mergeCell ref="B22:H22"/>
    <mergeCell ref="I22:L22"/>
    <mergeCell ref="B28:L28"/>
    <mergeCell ref="I23:L23"/>
    <mergeCell ref="I25:L25"/>
    <mergeCell ref="I26:L26"/>
    <mergeCell ref="I27:L27"/>
    <mergeCell ref="B4:L4"/>
    <mergeCell ref="B20:L20"/>
    <mergeCell ref="K14:L14"/>
    <mergeCell ref="I8:J8"/>
  </mergeCells>
  <phoneticPr fontId="7"/>
  <conditionalFormatting sqref="B15:L19">
    <cfRule type="expression" dxfId="81" priority="6">
      <formula>$B$15&lt;&gt;""</formula>
    </cfRule>
  </conditionalFormatting>
  <conditionalFormatting sqref="C11:C12">
    <cfRule type="expression" dxfId="80" priority="8">
      <formula>OR($C$11&lt;&gt;"",$C$12&lt;&gt;"")</formula>
    </cfRule>
  </conditionalFormatting>
  <conditionalFormatting sqref="D27:G27">
    <cfRule type="expression" dxfId="79" priority="2">
      <formula>$D$27&lt;&gt;""</formula>
    </cfRule>
  </conditionalFormatting>
  <conditionalFormatting sqref="F9:F10">
    <cfRule type="expression" dxfId="78" priority="9">
      <formula>F9&lt;&gt;""</formula>
    </cfRule>
  </conditionalFormatting>
  <conditionalFormatting sqref="I23:L27">
    <cfRule type="expression" dxfId="77" priority="3">
      <formula>OR($I$23&lt;&gt;"",$I$24&lt;&gt;"",$I$25&lt;&gt;"",$I$26&lt;&gt;"",$I$27&lt;&gt;"")</formula>
    </cfRule>
  </conditionalFormatting>
  <conditionalFormatting sqref="J11:J12">
    <cfRule type="expression" dxfId="76" priority="7">
      <formula>OR($J$11&lt;&gt;"",$J$12&lt;&gt;"")</formula>
    </cfRule>
  </conditionalFormatting>
  <conditionalFormatting sqref="K8">
    <cfRule type="expression" dxfId="75" priority="10">
      <formula>K8&lt;&gt;""</formula>
    </cfRule>
  </conditionalFormatting>
  <dataValidations count="1">
    <dataValidation type="list" allowBlank="1" showInputMessage="1" showErrorMessage="1" sqref="C11:C12" xr:uid="{00000000-0002-0000-06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0"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共通様式１の２!$L$12:$L$30</xm:f>
          </x14:formula1>
          <xm:sqref>B15:C19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FFFF"/>
  </sheetPr>
  <dimension ref="A1:Q33"/>
  <sheetViews>
    <sheetView view="pageBreakPreview" zoomScaleNormal="100" zoomScaleSheetLayoutView="100" workbookViewId="0">
      <selection activeCell="C12" sqref="C12:F12"/>
    </sheetView>
  </sheetViews>
  <sheetFormatPr defaultColWidth="8.6640625" defaultRowHeight="16" x14ac:dyDescent="0.55000000000000004"/>
  <cols>
    <col min="1" max="1" width="1.58203125" style="206" customWidth="1"/>
    <col min="2" max="15" width="5.5" style="206" customWidth="1"/>
    <col min="16" max="16" width="2" style="206" customWidth="1"/>
    <col min="17" max="29" width="5.5" style="206" customWidth="1"/>
    <col min="30" max="16384" width="8.6640625" style="206"/>
  </cols>
  <sheetData>
    <row r="1" spans="1:17" x14ac:dyDescent="0.55000000000000004">
      <c r="P1" s="57"/>
    </row>
    <row r="2" spans="1:17" x14ac:dyDescent="0.55000000000000004">
      <c r="A2" s="241"/>
      <c r="B2" s="242"/>
      <c r="C2" s="242" t="s">
        <v>393</v>
      </c>
      <c r="D2" s="242"/>
      <c r="E2" s="242"/>
      <c r="F2" s="242"/>
      <c r="G2" s="242"/>
      <c r="H2" s="242"/>
      <c r="I2" s="242"/>
      <c r="J2" s="242"/>
      <c r="K2" s="242"/>
      <c r="L2" s="242"/>
      <c r="M2" s="242"/>
      <c r="N2" s="242"/>
      <c r="O2" s="242"/>
      <c r="P2" s="243"/>
    </row>
    <row r="3" spans="1:17" x14ac:dyDescent="0.55000000000000004">
      <c r="A3" s="244"/>
      <c r="B3" s="348" t="s">
        <v>595</v>
      </c>
      <c r="C3" s="348"/>
      <c r="D3" s="348"/>
      <c r="E3" s="348"/>
      <c r="F3" s="348"/>
      <c r="G3" s="348"/>
      <c r="H3" s="348"/>
      <c r="I3" s="348"/>
      <c r="J3" s="348"/>
      <c r="K3" s="348"/>
      <c r="L3" s="348"/>
      <c r="M3" s="348"/>
      <c r="N3" s="348"/>
      <c r="O3" s="348"/>
      <c r="P3" s="245"/>
    </row>
    <row r="4" spans="1:17" x14ac:dyDescent="0.55000000000000004">
      <c r="A4" s="244"/>
      <c r="B4" s="348"/>
      <c r="C4" s="348"/>
      <c r="D4" s="348"/>
      <c r="E4" s="348"/>
      <c r="F4" s="348"/>
      <c r="G4" s="348"/>
      <c r="H4" s="348"/>
      <c r="I4" s="348"/>
      <c r="J4" s="348"/>
      <c r="K4" s="348"/>
      <c r="L4" s="348"/>
      <c r="M4" s="348"/>
      <c r="N4" s="348"/>
      <c r="O4" s="348"/>
      <c r="P4" s="245"/>
    </row>
    <row r="5" spans="1:17" ht="19.25" customHeight="1" x14ac:dyDescent="0.55000000000000004">
      <c r="A5" s="244"/>
      <c r="B5" s="763" t="s">
        <v>394</v>
      </c>
      <c r="C5" s="763"/>
      <c r="D5" s="763"/>
      <c r="E5" s="763"/>
      <c r="F5" s="763"/>
      <c r="G5" s="763"/>
      <c r="H5" s="763"/>
      <c r="I5" s="763"/>
      <c r="J5" s="763"/>
      <c r="K5" s="763"/>
      <c r="L5" s="763"/>
      <c r="M5" s="763"/>
      <c r="N5" s="763"/>
      <c r="O5" s="763"/>
      <c r="P5" s="245"/>
    </row>
    <row r="6" spans="1:17" x14ac:dyDescent="0.55000000000000004">
      <c r="A6" s="244"/>
      <c r="B6" s="763"/>
      <c r="C6" s="763"/>
      <c r="D6" s="763"/>
      <c r="E6" s="763"/>
      <c r="F6" s="763"/>
      <c r="G6" s="763"/>
      <c r="H6" s="763"/>
      <c r="I6" s="763"/>
      <c r="J6" s="763"/>
      <c r="K6" s="763"/>
      <c r="L6" s="763"/>
      <c r="M6" s="763"/>
      <c r="N6" s="763"/>
      <c r="O6" s="763"/>
      <c r="P6" s="245"/>
    </row>
    <row r="7" spans="1:17" ht="17" customHeight="1" x14ac:dyDescent="0.55000000000000004">
      <c r="A7" s="244"/>
      <c r="B7" s="348"/>
      <c r="C7" s="348"/>
      <c r="D7" s="348"/>
      <c r="E7" s="348"/>
      <c r="F7" s="348"/>
      <c r="G7" s="348"/>
      <c r="H7" s="348"/>
      <c r="I7" s="348"/>
      <c r="J7" s="348"/>
      <c r="K7" s="348"/>
      <c r="L7" s="348"/>
      <c r="M7" s="348"/>
      <c r="N7" s="348"/>
      <c r="O7" s="348"/>
      <c r="P7" s="245"/>
    </row>
    <row r="8" spans="1:17" ht="17" customHeight="1" x14ac:dyDescent="0.55000000000000004">
      <c r="A8" s="244"/>
      <c r="B8" s="348"/>
      <c r="C8" s="348"/>
      <c r="D8" s="348"/>
      <c r="E8" s="348"/>
      <c r="F8" s="348"/>
      <c r="G8" s="348"/>
      <c r="H8" s="348"/>
      <c r="I8" s="348"/>
      <c r="J8" s="348"/>
      <c r="K8" s="349" t="s">
        <v>395</v>
      </c>
      <c r="L8" s="764"/>
      <c r="M8" s="765"/>
      <c r="N8" s="765"/>
      <c r="O8" s="765"/>
      <c r="P8" s="245"/>
      <c r="Q8" s="656" t="s">
        <v>396</v>
      </c>
    </row>
    <row r="9" spans="1:17" ht="17" customHeight="1" x14ac:dyDescent="0.55000000000000004">
      <c r="A9" s="244"/>
      <c r="B9" s="350"/>
      <c r="C9" s="350"/>
      <c r="D9" s="350"/>
      <c r="E9" s="350"/>
      <c r="F9" s="350"/>
      <c r="G9" s="350"/>
      <c r="H9" s="350"/>
      <c r="I9" s="350"/>
      <c r="J9" s="350"/>
      <c r="K9" s="350"/>
      <c r="L9" s="350"/>
      <c r="M9" s="350"/>
      <c r="N9" s="350"/>
      <c r="O9" s="350"/>
      <c r="P9" s="245"/>
    </row>
    <row r="10" spans="1:17" ht="26.4" customHeight="1" x14ac:dyDescent="0.55000000000000004">
      <c r="A10" s="244"/>
      <c r="B10" s="766" t="s">
        <v>397</v>
      </c>
      <c r="C10" s="767"/>
      <c r="D10" s="767"/>
      <c r="E10" s="767"/>
      <c r="F10" s="768"/>
      <c r="G10" s="772" t="s">
        <v>398</v>
      </c>
      <c r="H10" s="773"/>
      <c r="I10" s="773"/>
      <c r="J10" s="773"/>
      <c r="K10" s="773"/>
      <c r="L10" s="773"/>
      <c r="M10" s="773"/>
      <c r="N10" s="773"/>
      <c r="O10" s="774"/>
      <c r="P10" s="245"/>
    </row>
    <row r="11" spans="1:17" ht="26.4" customHeight="1" x14ac:dyDescent="0.55000000000000004">
      <c r="A11" s="244"/>
      <c r="B11" s="769"/>
      <c r="C11" s="770"/>
      <c r="D11" s="770"/>
      <c r="E11" s="770"/>
      <c r="F11" s="771"/>
      <c r="G11" s="775" t="s">
        <v>399</v>
      </c>
      <c r="H11" s="775"/>
      <c r="I11" s="775"/>
      <c r="J11" s="775" t="s">
        <v>400</v>
      </c>
      <c r="K11" s="775"/>
      <c r="L11" s="775"/>
      <c r="M11" s="775" t="s">
        <v>401</v>
      </c>
      <c r="N11" s="775"/>
      <c r="O11" s="775"/>
      <c r="P11" s="245"/>
    </row>
    <row r="12" spans="1:17" ht="26.4" customHeight="1" x14ac:dyDescent="0.55000000000000004">
      <c r="A12" s="244"/>
      <c r="B12" s="493">
        <v>1</v>
      </c>
      <c r="C12" s="756"/>
      <c r="D12" s="757"/>
      <c r="E12" s="757"/>
      <c r="F12" s="758"/>
      <c r="G12" s="759" t="str">
        <f>IF(C12="","",VLOOKUP(C12,共通様式１の２!$L$12:$AE$30,20,FALSE))</f>
        <v/>
      </c>
      <c r="H12" s="759"/>
      <c r="I12" s="759"/>
      <c r="J12" s="759" t="str">
        <f>IF(C12="","",VLOOKUP(C12,共通様式１の２!$L$12:$AE$30,12,FALSE))</f>
        <v/>
      </c>
      <c r="K12" s="759"/>
      <c r="L12" s="759"/>
      <c r="M12" s="759" t="str">
        <f>IF(C12="","",VLOOKUP(C12,共通様式１の２!$L$12:$AE$30,13,FALSE))</f>
        <v/>
      </c>
      <c r="N12" s="759"/>
      <c r="O12" s="759"/>
      <c r="P12" s="245"/>
    </row>
    <row r="13" spans="1:17" ht="26.4" customHeight="1" x14ac:dyDescent="0.55000000000000004">
      <c r="A13" s="244"/>
      <c r="B13" s="493">
        <v>2</v>
      </c>
      <c r="C13" s="760"/>
      <c r="D13" s="761"/>
      <c r="E13" s="761"/>
      <c r="F13" s="762"/>
      <c r="G13" s="759" t="str">
        <f>IF(C13="","",VLOOKUP(C13,共通様式１の２!$L$12:$AE$30,20,FALSE))</f>
        <v/>
      </c>
      <c r="H13" s="759"/>
      <c r="I13" s="759"/>
      <c r="J13" s="759" t="str">
        <f>IF(C13="","",VLOOKUP(C13,共通様式１の２!$L$12:$AE$30,12,FALSE))</f>
        <v/>
      </c>
      <c r="K13" s="759"/>
      <c r="L13" s="759"/>
      <c r="M13" s="759" t="str">
        <f>IF(C13="","",VLOOKUP(C13,共通様式１の２!$L$12:$AE$30,13,FALSE))</f>
        <v/>
      </c>
      <c r="N13" s="759"/>
      <c r="O13" s="759"/>
      <c r="P13" s="245"/>
    </row>
    <row r="14" spans="1:17" ht="26.4" customHeight="1" x14ac:dyDescent="0.55000000000000004">
      <c r="A14" s="244"/>
      <c r="B14" s="493">
        <v>3</v>
      </c>
      <c r="C14" s="776"/>
      <c r="D14" s="761"/>
      <c r="E14" s="761"/>
      <c r="F14" s="762"/>
      <c r="G14" s="759" t="str">
        <f>IF(C14="","",VLOOKUP(C14,共通様式１の２!$L$12:$AE$30,20,FALSE))</f>
        <v/>
      </c>
      <c r="H14" s="759"/>
      <c r="I14" s="759"/>
      <c r="J14" s="759" t="str">
        <f>IF(C14="","",VLOOKUP(C14,共通様式１の２!$L$12:$AE$30,12,FALSE))</f>
        <v/>
      </c>
      <c r="K14" s="759"/>
      <c r="L14" s="759"/>
      <c r="M14" s="759" t="str">
        <f>IF(C14="","",VLOOKUP(C14,共通様式１の２!$L$12:$AE$30,13,FALSE))</f>
        <v/>
      </c>
      <c r="N14" s="759"/>
      <c r="O14" s="759"/>
      <c r="P14" s="245"/>
    </row>
    <row r="15" spans="1:17" ht="26.4" customHeight="1" x14ac:dyDescent="0.55000000000000004">
      <c r="A15" s="244"/>
      <c r="B15" s="493">
        <v>4</v>
      </c>
      <c r="C15" s="760"/>
      <c r="D15" s="761"/>
      <c r="E15" s="761"/>
      <c r="F15" s="762"/>
      <c r="G15" s="759" t="str">
        <f>IF(C15="","",VLOOKUP(C15,共通様式１の２!$L$12:$AE$30,20,FALSE))</f>
        <v/>
      </c>
      <c r="H15" s="759"/>
      <c r="I15" s="759"/>
      <c r="J15" s="759" t="str">
        <f>IF(C15="","",VLOOKUP(C15,共通様式１の２!$L$12:$AE$30,12,FALSE))</f>
        <v/>
      </c>
      <c r="K15" s="759"/>
      <c r="L15" s="759"/>
      <c r="M15" s="759" t="str">
        <f>IF(C15="","",VLOOKUP(C15,共通様式１の２!$L$12:$AE$30,13,FALSE))</f>
        <v/>
      </c>
      <c r="N15" s="759"/>
      <c r="O15" s="759"/>
      <c r="P15" s="245"/>
    </row>
    <row r="16" spans="1:17" ht="26.4" customHeight="1" x14ac:dyDescent="0.55000000000000004">
      <c r="A16" s="244"/>
      <c r="B16" s="493">
        <v>5</v>
      </c>
      <c r="C16" s="760"/>
      <c r="D16" s="761"/>
      <c r="E16" s="761"/>
      <c r="F16" s="762"/>
      <c r="G16" s="759" t="str">
        <f>IF(C16="","",VLOOKUP(C16,共通様式１の２!$L$12:$AE$30,20,FALSE))</f>
        <v/>
      </c>
      <c r="H16" s="759"/>
      <c r="I16" s="759"/>
      <c r="J16" s="759" t="str">
        <f>IF(C16="","",VLOOKUP(C16,共通様式１の２!$L$12:$AE$30,12,FALSE))</f>
        <v/>
      </c>
      <c r="K16" s="759"/>
      <c r="L16" s="759"/>
      <c r="M16" s="759" t="str">
        <f>IF(C16="","",VLOOKUP(C16,共通様式１の２!$L$12:$AE$30,13,FALSE))</f>
        <v/>
      </c>
      <c r="N16" s="759"/>
      <c r="O16" s="759"/>
      <c r="P16" s="245"/>
    </row>
    <row r="17" spans="1:16" ht="26.4" customHeight="1" x14ac:dyDescent="0.55000000000000004">
      <c r="A17" s="244"/>
      <c r="B17" s="493">
        <v>6</v>
      </c>
      <c r="C17" s="760"/>
      <c r="D17" s="761"/>
      <c r="E17" s="761"/>
      <c r="F17" s="762"/>
      <c r="G17" s="759" t="str">
        <f>IF(C17="","",VLOOKUP(C17,共通様式１の２!$L$12:$AE$30,20,FALSE))</f>
        <v/>
      </c>
      <c r="H17" s="759"/>
      <c r="I17" s="759"/>
      <c r="J17" s="759" t="str">
        <f>IF(C17="","",VLOOKUP(C17,共通様式１の２!$L$12:$AE$30,12,FALSE))</f>
        <v/>
      </c>
      <c r="K17" s="759"/>
      <c r="L17" s="759"/>
      <c r="M17" s="759" t="str">
        <f>IF(C17="","",VLOOKUP(C17,共通様式１の２!$L$12:$AE$30,13,FALSE))</f>
        <v/>
      </c>
      <c r="N17" s="759"/>
      <c r="O17" s="759"/>
      <c r="P17" s="245"/>
    </row>
    <row r="18" spans="1:16" ht="26.4" customHeight="1" x14ac:dyDescent="0.55000000000000004">
      <c r="A18" s="244"/>
      <c r="B18" s="493">
        <v>7</v>
      </c>
      <c r="C18" s="760"/>
      <c r="D18" s="761"/>
      <c r="E18" s="761"/>
      <c r="F18" s="762"/>
      <c r="G18" s="759" t="str">
        <f>IF(C18="","",VLOOKUP(C18,共通様式１の２!$L$12:$AE$30,20,FALSE))</f>
        <v/>
      </c>
      <c r="H18" s="759"/>
      <c r="I18" s="759"/>
      <c r="J18" s="759" t="str">
        <f>IF(C18="","",VLOOKUP(C18,共通様式１の２!$L$12:$AE$30,12,FALSE))</f>
        <v/>
      </c>
      <c r="K18" s="759"/>
      <c r="L18" s="759"/>
      <c r="M18" s="759" t="str">
        <f>IF(C18="","",VLOOKUP(C18,共通様式１の２!$L$12:$AE$30,13,FALSE))</f>
        <v/>
      </c>
      <c r="N18" s="759"/>
      <c r="O18" s="759"/>
      <c r="P18" s="245"/>
    </row>
    <row r="19" spans="1:16" ht="26.4" customHeight="1" x14ac:dyDescent="0.55000000000000004">
      <c r="A19" s="244"/>
      <c r="B19" s="493">
        <v>8</v>
      </c>
      <c r="C19" s="760"/>
      <c r="D19" s="761"/>
      <c r="E19" s="761"/>
      <c r="F19" s="762"/>
      <c r="G19" s="759" t="str">
        <f>IF(C19="","",VLOOKUP(C19,共通様式１の２!$L$12:$AE$30,20,FALSE))</f>
        <v/>
      </c>
      <c r="H19" s="759"/>
      <c r="I19" s="759"/>
      <c r="J19" s="759" t="str">
        <f>IF(C19="","",VLOOKUP(C19,共通様式１の２!$L$12:$AE$30,12,FALSE))</f>
        <v/>
      </c>
      <c r="K19" s="759"/>
      <c r="L19" s="759"/>
      <c r="M19" s="759" t="str">
        <f>IF(C19="","",VLOOKUP(C19,共通様式１の２!$L$12:$AE$30,13,FALSE))</f>
        <v/>
      </c>
      <c r="N19" s="759"/>
      <c r="O19" s="759"/>
      <c r="P19" s="245"/>
    </row>
    <row r="20" spans="1:16" ht="26.4" customHeight="1" x14ac:dyDescent="0.55000000000000004">
      <c r="A20" s="244"/>
      <c r="B20" s="493">
        <v>9</v>
      </c>
      <c r="C20" s="760"/>
      <c r="D20" s="761"/>
      <c r="E20" s="761"/>
      <c r="F20" s="762"/>
      <c r="G20" s="759" t="str">
        <f>IF(C20="","",VLOOKUP(C20,共通様式１の２!$L$12:$AE$30,20,FALSE))</f>
        <v/>
      </c>
      <c r="H20" s="759"/>
      <c r="I20" s="759"/>
      <c r="J20" s="759" t="str">
        <f>IF(C20="","",VLOOKUP(C20,共通様式１の２!$L$12:$AE$30,12,FALSE))</f>
        <v/>
      </c>
      <c r="K20" s="759"/>
      <c r="L20" s="759"/>
      <c r="M20" s="759" t="str">
        <f>IF(C20="","",VLOOKUP(C20,共通様式１の２!$L$12:$AE$30,13,FALSE))</f>
        <v/>
      </c>
      <c r="N20" s="759"/>
      <c r="O20" s="759"/>
      <c r="P20" s="245"/>
    </row>
    <row r="21" spans="1:16" ht="26.4" customHeight="1" x14ac:dyDescent="0.55000000000000004">
      <c r="A21" s="244"/>
      <c r="B21" s="488">
        <v>10</v>
      </c>
      <c r="C21" s="760"/>
      <c r="D21" s="761"/>
      <c r="E21" s="761"/>
      <c r="F21" s="762"/>
      <c r="G21" s="759" t="str">
        <f>IF(C21="","",VLOOKUP(C21,共通様式１の２!$L$12:$AE$30,20,FALSE))</f>
        <v/>
      </c>
      <c r="H21" s="759"/>
      <c r="I21" s="759"/>
      <c r="J21" s="759" t="str">
        <f>IF(C21="","",VLOOKUP(C21,共通様式１の２!$L$12:$AE$30,12,FALSE))</f>
        <v/>
      </c>
      <c r="K21" s="759"/>
      <c r="L21" s="759"/>
      <c r="M21" s="759" t="str">
        <f>IF(C21="","",VLOOKUP(C21,共通様式１の２!$L$12:$AE$30,13,FALSE))</f>
        <v/>
      </c>
      <c r="N21" s="759"/>
      <c r="O21" s="759"/>
      <c r="P21" s="245"/>
    </row>
    <row r="22" spans="1:16" ht="26.4" customHeight="1" x14ac:dyDescent="0.55000000000000004">
      <c r="A22" s="244"/>
      <c r="B22" s="775" t="s">
        <v>402</v>
      </c>
      <c r="C22" s="775"/>
      <c r="D22" s="775"/>
      <c r="E22" s="775"/>
      <c r="F22" s="775"/>
      <c r="G22" s="759" t="str">
        <f>IF(G12="","",SUM(G12:I21))</f>
        <v/>
      </c>
      <c r="H22" s="759"/>
      <c r="I22" s="759"/>
      <c r="J22" s="759" t="str">
        <f t="shared" ref="J22" si="0">IF(J12="","",SUM(J12:L21))</f>
        <v/>
      </c>
      <c r="K22" s="759"/>
      <c r="L22" s="759"/>
      <c r="M22" s="759" t="str">
        <f>IF(M12="","",SUM(M12:O21))</f>
        <v/>
      </c>
      <c r="N22" s="759"/>
      <c r="O22" s="759"/>
      <c r="P22" s="245"/>
    </row>
    <row r="23" spans="1:16" ht="15" customHeight="1" x14ac:dyDescent="0.55000000000000004">
      <c r="A23" s="244"/>
      <c r="B23" s="348"/>
      <c r="C23" s="348"/>
      <c r="D23" s="348"/>
      <c r="E23" s="348"/>
      <c r="F23" s="348"/>
      <c r="G23" s="348"/>
      <c r="H23" s="348"/>
      <c r="I23" s="348"/>
      <c r="J23" s="348"/>
      <c r="K23" s="348"/>
      <c r="L23" s="351"/>
      <c r="M23" s="777" t="s">
        <v>403</v>
      </c>
      <c r="N23" s="777"/>
      <c r="O23" s="777"/>
      <c r="P23" s="245"/>
    </row>
    <row r="24" spans="1:16" ht="10.25" customHeight="1" x14ac:dyDescent="0.55000000000000004">
      <c r="A24" s="244"/>
      <c r="B24" s="348"/>
      <c r="C24" s="348"/>
      <c r="D24" s="348"/>
      <c r="E24" s="348"/>
      <c r="F24" s="348"/>
      <c r="G24" s="348"/>
      <c r="H24" s="348"/>
      <c r="I24" s="348"/>
      <c r="J24" s="348"/>
      <c r="K24" s="348"/>
      <c r="L24" s="348"/>
      <c r="M24" s="348"/>
      <c r="N24" s="348"/>
      <c r="O24" s="348"/>
      <c r="P24" s="245"/>
    </row>
    <row r="25" spans="1:16" ht="26" customHeight="1" x14ac:dyDescent="0.55000000000000004">
      <c r="A25" s="244"/>
      <c r="B25" s="775" t="s">
        <v>404</v>
      </c>
      <c r="C25" s="775"/>
      <c r="D25" s="775"/>
      <c r="E25" s="775"/>
      <c r="F25" s="775" t="s">
        <v>405</v>
      </c>
      <c r="G25" s="775"/>
      <c r="H25" s="775"/>
      <c r="I25" s="775" t="s">
        <v>406</v>
      </c>
      <c r="J25" s="775"/>
      <c r="K25" s="775"/>
      <c r="L25" s="778" t="str">
        <f>IF(L8="交付申請","補助金交付申請額[円]",IF(L8="計画変更","変更後交付申請額[円]","実績報告額[円]"))</f>
        <v>実績報告額[円]</v>
      </c>
      <c r="M25" s="779"/>
      <c r="N25" s="779"/>
      <c r="O25" s="779"/>
      <c r="P25" s="245"/>
    </row>
    <row r="26" spans="1:16" ht="26" customHeight="1" x14ac:dyDescent="0.55000000000000004">
      <c r="A26" s="244"/>
      <c r="B26" s="786" t="str">
        <f>G22</f>
        <v/>
      </c>
      <c r="C26" s="786"/>
      <c r="D26" s="786"/>
      <c r="E26" s="786"/>
      <c r="F26" s="786" t="str">
        <f>J22</f>
        <v/>
      </c>
      <c r="G26" s="786"/>
      <c r="H26" s="786"/>
      <c r="I26" s="786" t="str">
        <f>M22</f>
        <v/>
      </c>
      <c r="J26" s="786"/>
      <c r="K26" s="786"/>
      <c r="L26" s="786" t="str">
        <f>IF(M22="","",ROUNDDOWN(M22,-3))</f>
        <v/>
      </c>
      <c r="M26" s="786"/>
      <c r="N26" s="786"/>
      <c r="O26" s="786"/>
      <c r="P26" s="245"/>
    </row>
    <row r="27" spans="1:16" ht="15" customHeight="1" x14ac:dyDescent="0.55000000000000004">
      <c r="A27" s="244"/>
      <c r="B27" s="348" t="s">
        <v>407</v>
      </c>
      <c r="C27" s="348"/>
      <c r="D27" s="348"/>
      <c r="E27" s="348"/>
      <c r="F27" s="348" t="s">
        <v>408</v>
      </c>
      <c r="G27" s="348"/>
      <c r="H27" s="348"/>
      <c r="I27" s="348" t="s">
        <v>409</v>
      </c>
      <c r="J27" s="348"/>
      <c r="K27" s="348"/>
      <c r="L27" s="777" t="s">
        <v>410</v>
      </c>
      <c r="M27" s="777"/>
      <c r="N27" s="777"/>
      <c r="O27" s="777"/>
      <c r="P27" s="245"/>
    </row>
    <row r="28" spans="1:16" ht="12.65" customHeight="1" x14ac:dyDescent="0.55000000000000004">
      <c r="A28" s="244"/>
      <c r="B28" s="352"/>
      <c r="C28" s="352"/>
      <c r="D28" s="352"/>
      <c r="E28" s="352"/>
      <c r="F28" s="352"/>
      <c r="G28" s="352"/>
      <c r="H28" s="352"/>
      <c r="I28" s="352"/>
      <c r="J28" s="352"/>
      <c r="K28" s="352"/>
      <c r="L28" s="348"/>
      <c r="M28" s="352"/>
      <c r="N28" s="352"/>
      <c r="O28" s="352"/>
      <c r="P28" s="245"/>
    </row>
    <row r="29" spans="1:16" ht="26" customHeight="1" thickBot="1" x14ac:dyDescent="0.6">
      <c r="A29" s="244"/>
      <c r="B29" s="348" t="s">
        <v>411</v>
      </c>
      <c r="C29" s="348"/>
      <c r="D29" s="348"/>
      <c r="E29" s="348"/>
      <c r="F29" s="348"/>
      <c r="G29" s="348"/>
      <c r="H29" s="348"/>
      <c r="I29" s="348"/>
      <c r="J29" s="348"/>
      <c r="K29" s="348"/>
      <c r="L29" s="348"/>
      <c r="M29" s="348"/>
      <c r="N29" s="348"/>
      <c r="O29" s="348"/>
      <c r="P29" s="245"/>
    </row>
    <row r="30" spans="1:16" ht="26" customHeight="1" thickTop="1" x14ac:dyDescent="0.55000000000000004">
      <c r="A30" s="244"/>
      <c r="B30" s="775" t="s">
        <v>412</v>
      </c>
      <c r="C30" s="775"/>
      <c r="D30" s="775"/>
      <c r="E30" s="775"/>
      <c r="F30" s="775" t="s">
        <v>413</v>
      </c>
      <c r="G30" s="775"/>
      <c r="H30" s="775"/>
      <c r="I30" s="772"/>
      <c r="J30" s="787" t="s">
        <v>414</v>
      </c>
      <c r="K30" s="788"/>
      <c r="L30" s="788"/>
      <c r="M30" s="789"/>
      <c r="N30" s="348"/>
      <c r="O30" s="348"/>
      <c r="P30" s="245"/>
    </row>
    <row r="31" spans="1:16" ht="26" customHeight="1" thickBot="1" x14ac:dyDescent="0.6">
      <c r="A31" s="244"/>
      <c r="B31" s="780"/>
      <c r="C31" s="780"/>
      <c r="D31" s="780"/>
      <c r="E31" s="780"/>
      <c r="F31" s="781" t="str">
        <f>IF(L25="実績報告額[円]",L26,"")</f>
        <v/>
      </c>
      <c r="G31" s="781"/>
      <c r="H31" s="781"/>
      <c r="I31" s="782"/>
      <c r="J31" s="783" t="str">
        <f>IF(F31="","",MIN(B31,F31))</f>
        <v/>
      </c>
      <c r="K31" s="784"/>
      <c r="L31" s="784"/>
      <c r="M31" s="785"/>
      <c r="N31" s="348"/>
      <c r="O31" s="348"/>
      <c r="P31" s="245"/>
    </row>
    <row r="32" spans="1:16" ht="15" customHeight="1" thickTop="1" x14ac:dyDescent="0.55000000000000004">
      <c r="A32" s="244"/>
      <c r="B32" s="348"/>
      <c r="C32" s="348"/>
      <c r="D32" s="348"/>
      <c r="E32" s="348"/>
      <c r="F32" s="348"/>
      <c r="G32" s="348"/>
      <c r="H32" s="348"/>
      <c r="I32" s="348"/>
      <c r="J32" s="348"/>
      <c r="K32" s="348"/>
      <c r="L32" s="348"/>
      <c r="M32" s="348"/>
      <c r="N32" s="348"/>
      <c r="O32" s="348"/>
      <c r="P32" s="245"/>
    </row>
    <row r="33" spans="1:16" ht="9" customHeight="1" x14ac:dyDescent="0.55000000000000004">
      <c r="A33" s="246"/>
      <c r="B33" s="247"/>
      <c r="C33" s="247"/>
      <c r="D33" s="247"/>
      <c r="E33" s="247"/>
      <c r="F33" s="247"/>
      <c r="G33" s="247"/>
      <c r="H33" s="247"/>
      <c r="I33" s="247"/>
      <c r="J33" s="247"/>
      <c r="K33" s="247"/>
      <c r="L33" s="247"/>
      <c r="M33" s="247"/>
      <c r="N33" s="247"/>
      <c r="O33" s="247"/>
      <c r="P33" s="248"/>
    </row>
  </sheetData>
  <sheetProtection algorithmName="SHA-512" hashValue="sTQf3Qr0777c6ocCsIKdk5ZOW7TInB5Cz8wmd5+Q0mEY2Wm+CJcYjOt3MljnZm3iKlxZ2ez9w7H/qIbTf5YaOA==" saltValue="Xo3o6Fiq9605g7FAXkwthA==" spinCount="100000" sheet="1" objects="1" scenarios="1"/>
  <mergeCells count="67">
    <mergeCell ref="B25:E25"/>
    <mergeCell ref="F25:H25"/>
    <mergeCell ref="I25:K25"/>
    <mergeCell ref="L25:O25"/>
    <mergeCell ref="B31:E31"/>
    <mergeCell ref="F31:I31"/>
    <mergeCell ref="J31:M31"/>
    <mergeCell ref="B26:E26"/>
    <mergeCell ref="F26:H26"/>
    <mergeCell ref="I26:K26"/>
    <mergeCell ref="L26:O26"/>
    <mergeCell ref="L27:O27"/>
    <mergeCell ref="B30:E30"/>
    <mergeCell ref="F30:I30"/>
    <mergeCell ref="J30:M30"/>
    <mergeCell ref="M23:O23"/>
    <mergeCell ref="B22:F22"/>
    <mergeCell ref="G22:I22"/>
    <mergeCell ref="J22:L22"/>
    <mergeCell ref="M22:O22"/>
    <mergeCell ref="C21:F21"/>
    <mergeCell ref="G21:I21"/>
    <mergeCell ref="J21:L21"/>
    <mergeCell ref="M21:O21"/>
    <mergeCell ref="C20:F20"/>
    <mergeCell ref="G20:I20"/>
    <mergeCell ref="J20:L20"/>
    <mergeCell ref="M20:O20"/>
    <mergeCell ref="C19:F19"/>
    <mergeCell ref="G19:I19"/>
    <mergeCell ref="J19:L19"/>
    <mergeCell ref="M19:O19"/>
    <mergeCell ref="C18:F18"/>
    <mergeCell ref="G18:I18"/>
    <mergeCell ref="J18:L18"/>
    <mergeCell ref="M18:O18"/>
    <mergeCell ref="C17:F17"/>
    <mergeCell ref="G17:I17"/>
    <mergeCell ref="J17:L17"/>
    <mergeCell ref="M17:O17"/>
    <mergeCell ref="C16:F16"/>
    <mergeCell ref="G16:I16"/>
    <mergeCell ref="J16:L16"/>
    <mergeCell ref="M16:O16"/>
    <mergeCell ref="C15:F15"/>
    <mergeCell ref="G15:I15"/>
    <mergeCell ref="J15:L15"/>
    <mergeCell ref="M15:O15"/>
    <mergeCell ref="C14:F14"/>
    <mergeCell ref="G14:I14"/>
    <mergeCell ref="J14:L14"/>
    <mergeCell ref="M14:O14"/>
    <mergeCell ref="B5:O6"/>
    <mergeCell ref="L8:O8"/>
    <mergeCell ref="B10:F11"/>
    <mergeCell ref="G10:O10"/>
    <mergeCell ref="G11:I11"/>
    <mergeCell ref="J11:L11"/>
    <mergeCell ref="M11:O11"/>
    <mergeCell ref="C12:F12"/>
    <mergeCell ref="G12:I12"/>
    <mergeCell ref="J12:L12"/>
    <mergeCell ref="M12:O12"/>
    <mergeCell ref="C13:F13"/>
    <mergeCell ref="G13:I13"/>
    <mergeCell ref="J13:L13"/>
    <mergeCell ref="M13:O13"/>
  </mergeCells>
  <phoneticPr fontId="4"/>
  <conditionalFormatting sqref="C12:F21">
    <cfRule type="expression" dxfId="74" priority="2">
      <formula>$C$12&lt;&gt;""</formula>
    </cfRule>
  </conditionalFormatting>
  <conditionalFormatting sqref="L8:O8">
    <cfRule type="expression" dxfId="73" priority="1">
      <formula>$L$8=""</formula>
    </cfRule>
    <cfRule type="expression" dxfId="72" priority="3">
      <formula>$L$8&lt;&gt;""</formula>
    </cfRule>
  </conditionalFormatting>
  <dataValidations count="1">
    <dataValidation type="list" allowBlank="1" showInputMessage="1" showErrorMessage="1" sqref="L8:O8" xr:uid="{00000000-0002-0000-0700-000000000000}">
      <formula1>"交付申請,計画変更,工事完了"</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41"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共通様式１の２!$L$12:$L$30</xm:f>
          </x14:formula1>
          <xm:sqref>C12:F21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I191"/>
  <sheetViews>
    <sheetView view="pageBreakPreview" zoomScaleNormal="100" zoomScaleSheetLayoutView="100" workbookViewId="0">
      <selection activeCell="C20" sqref="C20"/>
    </sheetView>
  </sheetViews>
  <sheetFormatPr defaultColWidth="8.08203125" defaultRowHeight="18" x14ac:dyDescent="0.55000000000000004"/>
  <cols>
    <col min="1" max="1" width="4.1640625" style="141" customWidth="1"/>
    <col min="2" max="2" width="11.6640625" style="142" customWidth="1"/>
    <col min="3" max="3" width="45.58203125" style="141" customWidth="1"/>
    <col min="4" max="4" width="4.6640625" style="143" customWidth="1"/>
    <col min="5" max="5" width="4.6640625" style="141" customWidth="1"/>
    <col min="6" max="6" width="10.4140625" style="144" customWidth="1"/>
    <col min="7" max="7" width="10.58203125" style="144" customWidth="1"/>
    <col min="8" max="8" width="27.1640625" style="141" customWidth="1"/>
    <col min="9" max="9" width="1.6640625" style="141" customWidth="1"/>
    <col min="10" max="11" width="8.08203125" style="141" hidden="1" customWidth="1"/>
    <col min="12" max="12" width="16.6640625" style="141" customWidth="1"/>
    <col min="13" max="13" width="8.9140625" style="141" hidden="1" customWidth="1"/>
    <col min="14" max="17" width="8.08203125" style="141" hidden="1" customWidth="1"/>
    <col min="18" max="18" width="8.9140625" style="141" hidden="1" customWidth="1"/>
    <col min="19" max="22" width="8.08203125" style="141" hidden="1" customWidth="1"/>
    <col min="23" max="23" width="12.6640625" style="145" customWidth="1"/>
    <col min="24" max="24" width="12.6640625" style="145" hidden="1" customWidth="1"/>
    <col min="25" max="29" width="8.08203125" style="146" hidden="1" customWidth="1"/>
    <col min="30" max="30" width="9.58203125" style="147" hidden="1" customWidth="1"/>
    <col min="31" max="31" width="13.1640625" style="147" customWidth="1"/>
    <col min="32" max="32" width="8.08203125" style="146"/>
    <col min="33" max="35" width="8.08203125" style="146" hidden="1" customWidth="1"/>
    <col min="36" max="16384" width="8.08203125" style="146"/>
  </cols>
  <sheetData>
    <row r="1" spans="1:35" ht="14.4" customHeight="1" x14ac:dyDescent="0.55000000000000004">
      <c r="A1" s="469"/>
      <c r="B1" s="483"/>
      <c r="C1" s="469"/>
      <c r="D1" s="468"/>
      <c r="E1" s="469"/>
      <c r="F1" s="470"/>
      <c r="G1" s="470"/>
      <c r="H1" s="469"/>
    </row>
    <row r="2" spans="1:35" ht="15" customHeight="1" x14ac:dyDescent="0.55000000000000004">
      <c r="A2" s="469"/>
      <c r="B2" s="182"/>
      <c r="C2" s="469" t="s">
        <v>416</v>
      </c>
      <c r="D2" s="468"/>
      <c r="E2" s="469"/>
      <c r="F2" s="470"/>
      <c r="G2" s="470"/>
      <c r="H2" s="469"/>
    </row>
    <row r="3" spans="1:35" s="141" customFormat="1" ht="15" customHeight="1" x14ac:dyDescent="0.55000000000000004">
      <c r="A3" s="469"/>
      <c r="B3" s="148"/>
      <c r="C3" s="469" t="s">
        <v>416</v>
      </c>
      <c r="D3" s="468"/>
      <c r="E3" s="469"/>
      <c r="F3" s="470"/>
      <c r="G3" s="470"/>
      <c r="H3" s="469"/>
      <c r="W3" s="145"/>
      <c r="X3" s="145"/>
      <c r="AD3" s="145"/>
      <c r="AE3" s="145"/>
    </row>
    <row r="4" spans="1:35" s="141" customFormat="1" ht="15" customHeight="1" x14ac:dyDescent="0.55000000000000004">
      <c r="A4" s="469"/>
      <c r="B4" s="149"/>
      <c r="C4" s="469" t="s">
        <v>417</v>
      </c>
      <c r="D4" s="468"/>
      <c r="E4" s="469"/>
      <c r="F4" s="470"/>
      <c r="G4" s="470"/>
      <c r="H4" s="469"/>
      <c r="W4" s="145"/>
      <c r="X4" s="145"/>
      <c r="AD4" s="145"/>
      <c r="AE4" s="145"/>
    </row>
    <row r="5" spans="1:35" s="141" customFormat="1" ht="15" customHeight="1" x14ac:dyDescent="0.55000000000000004">
      <c r="A5" s="469"/>
      <c r="B5" s="471"/>
      <c r="C5" s="469" t="s">
        <v>418</v>
      </c>
      <c r="D5" s="468"/>
      <c r="E5" s="469"/>
      <c r="F5" s="470"/>
      <c r="G5" s="470"/>
      <c r="H5" s="469"/>
      <c r="W5" s="145"/>
      <c r="X5" s="145"/>
      <c r="AD5" s="145"/>
      <c r="AE5" s="145"/>
    </row>
    <row r="6" spans="1:35" s="141" customFormat="1" ht="27.65" customHeight="1" x14ac:dyDescent="0.55000000000000004">
      <c r="A6" s="469"/>
      <c r="B6" s="484" t="s">
        <v>677</v>
      </c>
      <c r="C6" s="469"/>
      <c r="D6" s="468"/>
      <c r="E6" s="469"/>
      <c r="F6" s="470"/>
      <c r="G6" s="470"/>
      <c r="H6" s="320"/>
      <c r="W6" s="145"/>
      <c r="X6" s="145"/>
      <c r="AD6" s="145"/>
      <c r="AE6" s="145"/>
    </row>
    <row r="7" spans="1:35" s="141" customFormat="1" ht="12" x14ac:dyDescent="0.55000000000000004">
      <c r="A7" s="469" t="s">
        <v>596</v>
      </c>
      <c r="B7" s="483"/>
      <c r="C7" s="794"/>
      <c r="D7" s="794"/>
      <c r="E7" s="794"/>
      <c r="F7" s="794"/>
      <c r="G7" s="794"/>
      <c r="H7" s="485" t="s">
        <v>415</v>
      </c>
      <c r="W7" s="145"/>
      <c r="X7" s="145"/>
      <c r="AD7" s="145"/>
      <c r="AE7" s="145"/>
    </row>
    <row r="8" spans="1:35" s="141" customFormat="1" ht="18" customHeight="1" x14ac:dyDescent="0.55000000000000004">
      <c r="A8" s="469"/>
      <c r="B8" s="469" t="s">
        <v>419</v>
      </c>
      <c r="C8" s="792"/>
      <c r="D8" s="793"/>
      <c r="E8" s="793"/>
      <c r="F8" s="793"/>
      <c r="G8" s="494" t="s">
        <v>420</v>
      </c>
      <c r="H8" s="354"/>
      <c r="I8" s="196" t="s">
        <v>396</v>
      </c>
      <c r="L8" s="657"/>
      <c r="W8" s="145"/>
      <c r="X8" s="145"/>
      <c r="AD8" s="145"/>
      <c r="AE8" s="145"/>
    </row>
    <row r="9" spans="1:35" s="141" customFormat="1" ht="11" customHeight="1" thickBot="1" x14ac:dyDescent="0.6">
      <c r="A9" s="469"/>
      <c r="B9" s="483"/>
      <c r="C9" s="794"/>
      <c r="D9" s="794"/>
      <c r="E9" s="794"/>
      <c r="F9" s="794"/>
      <c r="G9" s="794"/>
      <c r="H9" s="469"/>
      <c r="W9" s="145"/>
      <c r="X9" s="145"/>
      <c r="AD9" s="145"/>
      <c r="AE9" s="145"/>
    </row>
    <row r="10" spans="1:35" s="141" customFormat="1" ht="12" customHeight="1" thickBot="1" x14ac:dyDescent="0.6">
      <c r="A10" s="486" t="s">
        <v>421</v>
      </c>
      <c r="B10" s="795" t="s">
        <v>422</v>
      </c>
      <c r="C10" s="795" t="s">
        <v>423</v>
      </c>
      <c r="D10" s="796" t="s">
        <v>161</v>
      </c>
      <c r="E10" s="795" t="s">
        <v>424</v>
      </c>
      <c r="F10" s="797" t="s">
        <v>425</v>
      </c>
      <c r="G10" s="797" t="s">
        <v>426</v>
      </c>
      <c r="H10" s="795" t="s">
        <v>427</v>
      </c>
      <c r="W10" s="806" t="s">
        <v>430</v>
      </c>
      <c r="X10" s="808" t="s">
        <v>665</v>
      </c>
      <c r="Y10" s="179"/>
      <c r="Z10" s="179"/>
      <c r="AA10" s="179"/>
      <c r="AB10" s="179"/>
      <c r="AC10" s="179"/>
      <c r="AD10" s="180"/>
      <c r="AE10" s="808" t="s">
        <v>433</v>
      </c>
    </row>
    <row r="11" spans="1:35" s="141" customFormat="1" ht="12" customHeight="1" thickBot="1" x14ac:dyDescent="0.6">
      <c r="A11" s="486" t="s">
        <v>428</v>
      </c>
      <c r="B11" s="795"/>
      <c r="C11" s="795"/>
      <c r="D11" s="796"/>
      <c r="E11" s="795"/>
      <c r="F11" s="798"/>
      <c r="G11" s="798"/>
      <c r="H11" s="795"/>
      <c r="M11" s="799" t="s">
        <v>429</v>
      </c>
      <c r="N11" s="800"/>
      <c r="O11" s="800"/>
      <c r="P11" s="800"/>
      <c r="Q11" s="800"/>
      <c r="R11" s="799" t="s">
        <v>664</v>
      </c>
      <c r="S11" s="800"/>
      <c r="T11" s="800"/>
      <c r="U11" s="800"/>
      <c r="V11" s="800"/>
      <c r="W11" s="807"/>
      <c r="X11" s="809"/>
      <c r="Y11" s="801" t="s">
        <v>431</v>
      </c>
      <c r="Z11" s="801"/>
      <c r="AA11" s="801"/>
      <c r="AB11" s="801"/>
      <c r="AC11" s="801"/>
      <c r="AD11" s="181" t="s">
        <v>432</v>
      </c>
      <c r="AE11" s="809"/>
    </row>
    <row r="12" spans="1:35" s="141" customFormat="1" ht="12.9" customHeight="1" x14ac:dyDescent="0.55000000000000004">
      <c r="A12" s="483">
        <v>1</v>
      </c>
      <c r="B12" s="595"/>
      <c r="C12" s="596"/>
      <c r="D12" s="597"/>
      <c r="E12" s="598"/>
      <c r="F12" s="599"/>
      <c r="G12" s="353" t="str">
        <f>IF(D12*F12=0,"",ROUND(D12*F12,0))</f>
        <v/>
      </c>
      <c r="H12" s="495"/>
      <c r="L12" s="249" t="s">
        <v>372</v>
      </c>
      <c r="M12" s="151" t="str">
        <f>IF($C$8=L12,$G$42,"")</f>
        <v/>
      </c>
      <c r="N12" s="151" t="str">
        <f>IF($C$45=L12,$G$79,"")</f>
        <v/>
      </c>
      <c r="O12" s="151" t="str">
        <f>IF($C$82=L12,$G$116,"")</f>
        <v/>
      </c>
      <c r="P12" s="151" t="str">
        <f>IF($C$119=L12,$G$153,"")</f>
        <v/>
      </c>
      <c r="Q12" s="152" t="str">
        <f>IF($C$156=L12,$G$190,"")</f>
        <v/>
      </c>
      <c r="R12" s="151" t="str">
        <f>IF(M12="","",IF(ROUNDDOWN(M12*2/3,0)&gt;=20000000,20000000,ROUNDDOWN(M12*2/3,0)))</f>
        <v/>
      </c>
      <c r="S12" s="151" t="str">
        <f t="shared" ref="S12:V27" si="0">IF(N12="","",IF(ROUNDDOWN(N12*2/3,0)&gt;=20000000,20000000,ROUNDDOWN(N12*2/3,0)))</f>
        <v/>
      </c>
      <c r="T12" s="151" t="str">
        <f t="shared" si="0"/>
        <v/>
      </c>
      <c r="U12" s="151" t="str">
        <f t="shared" si="0"/>
        <v/>
      </c>
      <c r="V12" s="151" t="str">
        <f t="shared" si="0"/>
        <v/>
      </c>
      <c r="W12" s="175">
        <f>SUM(M12:Q12)</f>
        <v>0</v>
      </c>
      <c r="X12" s="175">
        <f>SUM(R12:V12)</f>
        <v>0</v>
      </c>
      <c r="Y12" s="176" t="str">
        <f>IF($C$8=$L12,$G$43,"")</f>
        <v/>
      </c>
      <c r="Z12" s="177" t="str">
        <f>IF($C$45=$L12,$G$80,"")</f>
        <v/>
      </c>
      <c r="AA12" s="177" t="str">
        <f>IF($C$82=$L12,$G$117,"")</f>
        <v/>
      </c>
      <c r="AB12" s="177" t="str">
        <f>IF($C$119=$L12,$G$154,"")</f>
        <v/>
      </c>
      <c r="AC12" s="178" t="str">
        <f>IF($C$156=$L12,$G$191,"")</f>
        <v/>
      </c>
      <c r="AD12" s="175">
        <f>SUM(Y12:AC12)</f>
        <v>0</v>
      </c>
      <c r="AE12" s="175">
        <f>W12+AD12</f>
        <v>0</v>
      </c>
      <c r="AG12" s="168" t="s">
        <v>449</v>
      </c>
      <c r="AH12" s="168"/>
      <c r="AI12" s="250" t="s">
        <v>450</v>
      </c>
    </row>
    <row r="13" spans="1:35" s="141" customFormat="1" ht="12.9" customHeight="1" x14ac:dyDescent="0.55000000000000004">
      <c r="A13" s="483">
        <v>2</v>
      </c>
      <c r="B13" s="595"/>
      <c r="C13" s="596"/>
      <c r="D13" s="597"/>
      <c r="E13" s="598"/>
      <c r="F13" s="599"/>
      <c r="G13" s="353" t="str">
        <f t="shared" ref="G13:G41" si="1">IF(D13*F13=0,"",ROUND(D13*F13,0))</f>
        <v/>
      </c>
      <c r="H13" s="495"/>
      <c r="L13" s="251" t="s">
        <v>373</v>
      </c>
      <c r="M13" s="151" t="str">
        <f t="shared" ref="M13:M30" si="2">IF($C$8=L13,$G$42,"")</f>
        <v/>
      </c>
      <c r="N13" s="151" t="str">
        <f t="shared" ref="N13:N30" si="3">IF($C$45=L13,$G$79,"")</f>
        <v/>
      </c>
      <c r="O13" s="151" t="str">
        <f t="shared" ref="O13:O30" si="4">IF($C$82=L13,$G$116,"")</f>
        <v/>
      </c>
      <c r="P13" s="151" t="str">
        <f t="shared" ref="P13:P30" si="5">IF($C$119=L13,$G$153,"")</f>
        <v/>
      </c>
      <c r="Q13" s="152" t="str">
        <f t="shared" ref="Q13:Q29" si="6">IF($C$156=L13,$G$190,"")</f>
        <v/>
      </c>
      <c r="R13" s="151" t="str">
        <f t="shared" ref="R13:R30" si="7">IF(M13="","",IF(ROUNDDOWN(M13*2/3,0)&gt;=20000000,20000000,ROUNDDOWN(M13*2/3,0)))</f>
        <v/>
      </c>
      <c r="S13" s="151" t="str">
        <f t="shared" si="0"/>
        <v/>
      </c>
      <c r="T13" s="151" t="str">
        <f t="shared" si="0"/>
        <v/>
      </c>
      <c r="U13" s="151" t="str">
        <f t="shared" si="0"/>
        <v/>
      </c>
      <c r="V13" s="151" t="str">
        <f t="shared" si="0"/>
        <v/>
      </c>
      <c r="W13" s="153">
        <f t="shared" ref="W13:W30" si="8">SUM(M13:Q13)</f>
        <v>0</v>
      </c>
      <c r="X13" s="175">
        <f t="shared" ref="X13:X30" si="9">SUM(R13:V13)</f>
        <v>0</v>
      </c>
      <c r="Y13" s="176" t="str">
        <f t="shared" ref="Y13:Y30" si="10">IF($C$8=$L13,$G$43,"")</f>
        <v/>
      </c>
      <c r="Z13" s="177" t="str">
        <f t="shared" ref="Z13:Z30" si="11">IF($C$45=$L13,$G$80,"")</f>
        <v/>
      </c>
      <c r="AA13" s="177" t="str">
        <f t="shared" ref="AA13:AA30" si="12">IF($C$82=$L13,$G$117,"")</f>
        <v/>
      </c>
      <c r="AB13" s="177" t="str">
        <f t="shared" ref="AB13:AB30" si="13">IF($C$119=$L13,$G$154,"")</f>
        <v/>
      </c>
      <c r="AC13" s="178" t="str">
        <f t="shared" ref="AC13:AC29" si="14">IF($C$156=$L13,$G$191,"")</f>
        <v/>
      </c>
      <c r="AD13" s="153">
        <f t="shared" ref="AD13:AD30" si="15">SUM(Y13:AC13)</f>
        <v>0</v>
      </c>
      <c r="AE13" s="153">
        <f t="shared" ref="AE13:AE30" si="16">W13+AD13</f>
        <v>0</v>
      </c>
      <c r="AG13" s="168" t="s">
        <v>451</v>
      </c>
      <c r="AH13" s="168"/>
      <c r="AI13" s="250" t="s">
        <v>452</v>
      </c>
    </row>
    <row r="14" spans="1:35" s="141" customFormat="1" ht="12.9" customHeight="1" x14ac:dyDescent="0.55000000000000004">
      <c r="A14" s="483">
        <v>3</v>
      </c>
      <c r="B14" s="595"/>
      <c r="C14" s="596"/>
      <c r="D14" s="597"/>
      <c r="E14" s="598"/>
      <c r="F14" s="599"/>
      <c r="G14" s="353" t="str">
        <f t="shared" si="1"/>
        <v/>
      </c>
      <c r="H14" s="495"/>
      <c r="L14" s="251" t="s">
        <v>374</v>
      </c>
      <c r="M14" s="151" t="str">
        <f t="shared" si="2"/>
        <v/>
      </c>
      <c r="N14" s="151" t="str">
        <f t="shared" si="3"/>
        <v/>
      </c>
      <c r="O14" s="151" t="str">
        <f t="shared" si="4"/>
        <v/>
      </c>
      <c r="P14" s="151" t="str">
        <f t="shared" si="5"/>
        <v/>
      </c>
      <c r="Q14" s="152" t="str">
        <f t="shared" si="6"/>
        <v/>
      </c>
      <c r="R14" s="151" t="str">
        <f t="shared" si="7"/>
        <v/>
      </c>
      <c r="S14" s="151" t="str">
        <f t="shared" si="0"/>
        <v/>
      </c>
      <c r="T14" s="151" t="str">
        <f t="shared" si="0"/>
        <v/>
      </c>
      <c r="U14" s="151" t="str">
        <f t="shared" si="0"/>
        <v/>
      </c>
      <c r="V14" s="151" t="str">
        <f t="shared" si="0"/>
        <v/>
      </c>
      <c r="W14" s="153">
        <f t="shared" si="8"/>
        <v>0</v>
      </c>
      <c r="X14" s="175">
        <f t="shared" si="9"/>
        <v>0</v>
      </c>
      <c r="Y14" s="176" t="str">
        <f t="shared" si="10"/>
        <v/>
      </c>
      <c r="Z14" s="177" t="str">
        <f t="shared" si="11"/>
        <v/>
      </c>
      <c r="AA14" s="177" t="str">
        <f t="shared" si="12"/>
        <v/>
      </c>
      <c r="AB14" s="177" t="str">
        <f t="shared" si="13"/>
        <v/>
      </c>
      <c r="AC14" s="178" t="str">
        <f t="shared" si="14"/>
        <v/>
      </c>
      <c r="AD14" s="153">
        <f t="shared" si="15"/>
        <v>0</v>
      </c>
      <c r="AE14" s="153">
        <f t="shared" si="16"/>
        <v>0</v>
      </c>
      <c r="AG14" s="168" t="s">
        <v>453</v>
      </c>
      <c r="AH14" s="168"/>
      <c r="AI14" s="250" t="s">
        <v>454</v>
      </c>
    </row>
    <row r="15" spans="1:35" s="141" customFormat="1" ht="12.9" customHeight="1" x14ac:dyDescent="0.55000000000000004">
      <c r="A15" s="483">
        <v>4</v>
      </c>
      <c r="B15" s="595"/>
      <c r="C15" s="596"/>
      <c r="D15" s="597"/>
      <c r="E15" s="598"/>
      <c r="F15" s="599"/>
      <c r="G15" s="353" t="str">
        <f t="shared" si="1"/>
        <v/>
      </c>
      <c r="H15" s="495"/>
      <c r="L15" s="251" t="s">
        <v>375</v>
      </c>
      <c r="M15" s="151" t="str">
        <f t="shared" si="2"/>
        <v/>
      </c>
      <c r="N15" s="151" t="str">
        <f t="shared" si="3"/>
        <v/>
      </c>
      <c r="O15" s="151" t="str">
        <f t="shared" si="4"/>
        <v/>
      </c>
      <c r="P15" s="151" t="str">
        <f t="shared" si="5"/>
        <v/>
      </c>
      <c r="Q15" s="152" t="str">
        <f t="shared" si="6"/>
        <v/>
      </c>
      <c r="R15" s="151" t="str">
        <f t="shared" si="7"/>
        <v/>
      </c>
      <c r="S15" s="151" t="str">
        <f t="shared" si="0"/>
        <v/>
      </c>
      <c r="T15" s="151" t="str">
        <f t="shared" si="0"/>
        <v/>
      </c>
      <c r="U15" s="151" t="str">
        <f t="shared" si="0"/>
        <v/>
      </c>
      <c r="V15" s="151" t="str">
        <f t="shared" si="0"/>
        <v/>
      </c>
      <c r="W15" s="153">
        <f t="shared" si="8"/>
        <v>0</v>
      </c>
      <c r="X15" s="175">
        <f t="shared" si="9"/>
        <v>0</v>
      </c>
      <c r="Y15" s="176" t="str">
        <f t="shared" si="10"/>
        <v/>
      </c>
      <c r="Z15" s="177" t="str">
        <f t="shared" si="11"/>
        <v/>
      </c>
      <c r="AA15" s="177" t="str">
        <f t="shared" si="12"/>
        <v/>
      </c>
      <c r="AB15" s="177" t="str">
        <f t="shared" si="13"/>
        <v/>
      </c>
      <c r="AC15" s="178" t="str">
        <f t="shared" si="14"/>
        <v/>
      </c>
      <c r="AD15" s="153">
        <f t="shared" si="15"/>
        <v>0</v>
      </c>
      <c r="AE15" s="153">
        <f t="shared" si="16"/>
        <v>0</v>
      </c>
      <c r="AG15" s="168" t="s">
        <v>455</v>
      </c>
      <c r="AH15" s="168"/>
      <c r="AI15" s="250" t="s">
        <v>456</v>
      </c>
    </row>
    <row r="16" spans="1:35" s="141" customFormat="1" ht="12.9" customHeight="1" x14ac:dyDescent="0.55000000000000004">
      <c r="A16" s="483">
        <v>5</v>
      </c>
      <c r="B16" s="595"/>
      <c r="C16" s="596"/>
      <c r="D16" s="597"/>
      <c r="E16" s="598"/>
      <c r="F16" s="599"/>
      <c r="G16" s="353" t="str">
        <f t="shared" si="1"/>
        <v/>
      </c>
      <c r="H16" s="495"/>
      <c r="L16" s="251" t="s">
        <v>376</v>
      </c>
      <c r="M16" s="151" t="str">
        <f t="shared" si="2"/>
        <v/>
      </c>
      <c r="N16" s="151" t="str">
        <f t="shared" si="3"/>
        <v/>
      </c>
      <c r="O16" s="151" t="str">
        <f t="shared" si="4"/>
        <v/>
      </c>
      <c r="P16" s="151" t="str">
        <f t="shared" si="5"/>
        <v/>
      </c>
      <c r="Q16" s="152" t="str">
        <f t="shared" si="6"/>
        <v/>
      </c>
      <c r="R16" s="151" t="str">
        <f t="shared" si="7"/>
        <v/>
      </c>
      <c r="S16" s="151" t="str">
        <f t="shared" si="0"/>
        <v/>
      </c>
      <c r="T16" s="151" t="str">
        <f t="shared" si="0"/>
        <v/>
      </c>
      <c r="U16" s="151" t="str">
        <f t="shared" si="0"/>
        <v/>
      </c>
      <c r="V16" s="151" t="str">
        <f t="shared" si="0"/>
        <v/>
      </c>
      <c r="W16" s="153">
        <f t="shared" si="8"/>
        <v>0</v>
      </c>
      <c r="X16" s="175">
        <f t="shared" si="9"/>
        <v>0</v>
      </c>
      <c r="Y16" s="176" t="str">
        <f t="shared" si="10"/>
        <v/>
      </c>
      <c r="Z16" s="177" t="str">
        <f t="shared" si="11"/>
        <v/>
      </c>
      <c r="AA16" s="177" t="str">
        <f t="shared" si="12"/>
        <v/>
      </c>
      <c r="AB16" s="177" t="str">
        <f t="shared" si="13"/>
        <v/>
      </c>
      <c r="AC16" s="178" t="str">
        <f t="shared" si="14"/>
        <v/>
      </c>
      <c r="AD16" s="153">
        <f t="shared" si="15"/>
        <v>0</v>
      </c>
      <c r="AE16" s="153">
        <f t="shared" si="16"/>
        <v>0</v>
      </c>
      <c r="AG16" s="168" t="s">
        <v>666</v>
      </c>
      <c r="AH16" s="168"/>
      <c r="AI16" s="250" t="s">
        <v>458</v>
      </c>
    </row>
    <row r="17" spans="1:35" s="141" customFormat="1" ht="12.9" customHeight="1" x14ac:dyDescent="0.55000000000000004">
      <c r="A17" s="483">
        <v>6</v>
      </c>
      <c r="B17" s="595"/>
      <c r="C17" s="596"/>
      <c r="D17" s="597"/>
      <c r="E17" s="598"/>
      <c r="F17" s="599"/>
      <c r="G17" s="353" t="str">
        <f t="shared" si="1"/>
        <v/>
      </c>
      <c r="H17" s="495"/>
      <c r="L17" s="251" t="s">
        <v>377</v>
      </c>
      <c r="M17" s="151" t="str">
        <f t="shared" si="2"/>
        <v/>
      </c>
      <c r="N17" s="151" t="str">
        <f t="shared" si="3"/>
        <v/>
      </c>
      <c r="O17" s="151" t="str">
        <f t="shared" si="4"/>
        <v/>
      </c>
      <c r="P17" s="151" t="str">
        <f t="shared" si="5"/>
        <v/>
      </c>
      <c r="Q17" s="152" t="str">
        <f t="shared" si="6"/>
        <v/>
      </c>
      <c r="R17" s="151" t="str">
        <f t="shared" si="7"/>
        <v/>
      </c>
      <c r="S17" s="151" t="str">
        <f t="shared" si="0"/>
        <v/>
      </c>
      <c r="T17" s="151" t="str">
        <f t="shared" si="0"/>
        <v/>
      </c>
      <c r="U17" s="151" t="str">
        <f t="shared" si="0"/>
        <v/>
      </c>
      <c r="V17" s="151" t="str">
        <f t="shared" si="0"/>
        <v/>
      </c>
      <c r="W17" s="153">
        <f t="shared" si="8"/>
        <v>0</v>
      </c>
      <c r="X17" s="175">
        <f t="shared" si="9"/>
        <v>0</v>
      </c>
      <c r="Y17" s="176" t="str">
        <f t="shared" si="10"/>
        <v/>
      </c>
      <c r="Z17" s="177" t="str">
        <f t="shared" si="11"/>
        <v/>
      </c>
      <c r="AA17" s="177" t="str">
        <f t="shared" si="12"/>
        <v/>
      </c>
      <c r="AB17" s="177" t="str">
        <f t="shared" si="13"/>
        <v/>
      </c>
      <c r="AC17" s="178" t="str">
        <f t="shared" si="14"/>
        <v/>
      </c>
      <c r="AD17" s="153">
        <f t="shared" si="15"/>
        <v>0</v>
      </c>
      <c r="AE17" s="153">
        <f t="shared" si="16"/>
        <v>0</v>
      </c>
      <c r="AG17" s="168"/>
      <c r="AH17" s="168"/>
      <c r="AI17" s="250" t="s">
        <v>459</v>
      </c>
    </row>
    <row r="18" spans="1:35" s="141" customFormat="1" ht="12.9" customHeight="1" x14ac:dyDescent="0.55000000000000004">
      <c r="A18" s="483">
        <v>7</v>
      </c>
      <c r="B18" s="595"/>
      <c r="C18" s="596"/>
      <c r="D18" s="597"/>
      <c r="E18" s="598"/>
      <c r="F18" s="599"/>
      <c r="G18" s="353" t="str">
        <f t="shared" si="1"/>
        <v/>
      </c>
      <c r="H18" s="495"/>
      <c r="L18" s="251" t="s">
        <v>378</v>
      </c>
      <c r="M18" s="151" t="str">
        <f t="shared" si="2"/>
        <v/>
      </c>
      <c r="N18" s="151" t="str">
        <f t="shared" si="3"/>
        <v/>
      </c>
      <c r="O18" s="151" t="str">
        <f t="shared" si="4"/>
        <v/>
      </c>
      <c r="P18" s="151" t="str">
        <f t="shared" si="5"/>
        <v/>
      </c>
      <c r="Q18" s="152" t="str">
        <f t="shared" si="6"/>
        <v/>
      </c>
      <c r="R18" s="151" t="str">
        <f t="shared" si="7"/>
        <v/>
      </c>
      <c r="S18" s="151" t="str">
        <f t="shared" si="0"/>
        <v/>
      </c>
      <c r="T18" s="151" t="str">
        <f t="shared" si="0"/>
        <v/>
      </c>
      <c r="U18" s="151" t="str">
        <f t="shared" si="0"/>
        <v/>
      </c>
      <c r="V18" s="151" t="str">
        <f t="shared" si="0"/>
        <v/>
      </c>
      <c r="W18" s="153">
        <f t="shared" si="8"/>
        <v>0</v>
      </c>
      <c r="X18" s="175">
        <f t="shared" si="9"/>
        <v>0</v>
      </c>
      <c r="Y18" s="176" t="str">
        <f t="shared" si="10"/>
        <v/>
      </c>
      <c r="Z18" s="177" t="str">
        <f t="shared" si="11"/>
        <v/>
      </c>
      <c r="AA18" s="177" t="str">
        <f t="shared" si="12"/>
        <v/>
      </c>
      <c r="AB18" s="177" t="str">
        <f t="shared" si="13"/>
        <v/>
      </c>
      <c r="AC18" s="178" t="str">
        <f t="shared" si="14"/>
        <v/>
      </c>
      <c r="AD18" s="153">
        <f t="shared" si="15"/>
        <v>0</v>
      </c>
      <c r="AE18" s="153">
        <f t="shared" si="16"/>
        <v>0</v>
      </c>
      <c r="AG18" s="168"/>
      <c r="AH18" s="168"/>
      <c r="AI18" s="250" t="s">
        <v>460</v>
      </c>
    </row>
    <row r="19" spans="1:35" s="141" customFormat="1" ht="12.9" customHeight="1" x14ac:dyDescent="0.55000000000000004">
      <c r="A19" s="483">
        <v>8</v>
      </c>
      <c r="B19" s="355"/>
      <c r="C19" s="356"/>
      <c r="D19" s="357"/>
      <c r="E19" s="358"/>
      <c r="F19" s="359"/>
      <c r="G19" s="353" t="str">
        <f t="shared" si="1"/>
        <v/>
      </c>
      <c r="H19" s="495"/>
      <c r="L19" s="251" t="s">
        <v>379</v>
      </c>
      <c r="M19" s="151" t="str">
        <f t="shared" si="2"/>
        <v/>
      </c>
      <c r="N19" s="151" t="str">
        <f t="shared" si="3"/>
        <v/>
      </c>
      <c r="O19" s="151" t="str">
        <f t="shared" si="4"/>
        <v/>
      </c>
      <c r="P19" s="151" t="str">
        <f t="shared" si="5"/>
        <v/>
      </c>
      <c r="Q19" s="152" t="str">
        <f t="shared" si="6"/>
        <v/>
      </c>
      <c r="R19" s="151" t="str">
        <f t="shared" si="7"/>
        <v/>
      </c>
      <c r="S19" s="151" t="str">
        <f t="shared" si="0"/>
        <v/>
      </c>
      <c r="T19" s="151" t="str">
        <f t="shared" si="0"/>
        <v/>
      </c>
      <c r="U19" s="151" t="str">
        <f t="shared" si="0"/>
        <v/>
      </c>
      <c r="V19" s="151" t="str">
        <f t="shared" si="0"/>
        <v/>
      </c>
      <c r="W19" s="153">
        <f t="shared" si="8"/>
        <v>0</v>
      </c>
      <c r="X19" s="175">
        <f t="shared" si="9"/>
        <v>0</v>
      </c>
      <c r="Y19" s="176" t="str">
        <f t="shared" si="10"/>
        <v/>
      </c>
      <c r="Z19" s="177" t="str">
        <f t="shared" si="11"/>
        <v/>
      </c>
      <c r="AA19" s="177" t="str">
        <f t="shared" si="12"/>
        <v/>
      </c>
      <c r="AB19" s="177" t="str">
        <f t="shared" si="13"/>
        <v/>
      </c>
      <c r="AC19" s="178" t="str">
        <f t="shared" si="14"/>
        <v/>
      </c>
      <c r="AD19" s="153">
        <f t="shared" si="15"/>
        <v>0</v>
      </c>
      <c r="AE19" s="153">
        <f t="shared" si="16"/>
        <v>0</v>
      </c>
      <c r="AG19" s="168"/>
      <c r="AH19" s="168"/>
      <c r="AI19" s="250" t="s">
        <v>138</v>
      </c>
    </row>
    <row r="20" spans="1:35" s="141" customFormat="1" ht="12.9" customHeight="1" x14ac:dyDescent="0.55000000000000004">
      <c r="A20" s="483">
        <v>9</v>
      </c>
      <c r="B20" s="355"/>
      <c r="C20" s="356"/>
      <c r="D20" s="357"/>
      <c r="E20" s="358"/>
      <c r="F20" s="359"/>
      <c r="G20" s="353" t="str">
        <f t="shared" si="1"/>
        <v/>
      </c>
      <c r="H20" s="495"/>
      <c r="L20" s="492" t="s">
        <v>654</v>
      </c>
      <c r="M20" s="151" t="str">
        <f t="shared" si="2"/>
        <v/>
      </c>
      <c r="N20" s="151" t="str">
        <f t="shared" si="3"/>
        <v/>
      </c>
      <c r="O20" s="151" t="str">
        <f t="shared" si="4"/>
        <v/>
      </c>
      <c r="P20" s="151" t="str">
        <f t="shared" si="5"/>
        <v/>
      </c>
      <c r="Q20" s="152" t="str">
        <f t="shared" si="6"/>
        <v/>
      </c>
      <c r="R20" s="151" t="str">
        <f t="shared" si="7"/>
        <v/>
      </c>
      <c r="S20" s="151" t="str">
        <f t="shared" si="0"/>
        <v/>
      </c>
      <c r="T20" s="151" t="str">
        <f t="shared" si="0"/>
        <v/>
      </c>
      <c r="U20" s="151" t="str">
        <f t="shared" si="0"/>
        <v/>
      </c>
      <c r="V20" s="151" t="str">
        <f t="shared" si="0"/>
        <v/>
      </c>
      <c r="W20" s="153">
        <f t="shared" si="8"/>
        <v>0</v>
      </c>
      <c r="X20" s="175">
        <f t="shared" si="9"/>
        <v>0</v>
      </c>
      <c r="Y20" s="176" t="str">
        <f t="shared" si="10"/>
        <v/>
      </c>
      <c r="Z20" s="177" t="str">
        <f t="shared" si="11"/>
        <v/>
      </c>
      <c r="AA20" s="177" t="str">
        <f t="shared" si="12"/>
        <v/>
      </c>
      <c r="AB20" s="177" t="str">
        <f t="shared" si="13"/>
        <v/>
      </c>
      <c r="AC20" s="178" t="str">
        <f t="shared" si="14"/>
        <v/>
      </c>
      <c r="AD20" s="153">
        <f t="shared" si="15"/>
        <v>0</v>
      </c>
      <c r="AE20" s="153">
        <f t="shared" si="16"/>
        <v>0</v>
      </c>
      <c r="AG20" s="168"/>
      <c r="AH20" s="168"/>
      <c r="AI20" s="250" t="s">
        <v>461</v>
      </c>
    </row>
    <row r="21" spans="1:35" s="141" customFormat="1" ht="12.9" customHeight="1" x14ac:dyDescent="0.55000000000000004">
      <c r="A21" s="483">
        <v>10</v>
      </c>
      <c r="B21" s="355"/>
      <c r="C21" s="356"/>
      <c r="D21" s="357"/>
      <c r="E21" s="358"/>
      <c r="F21" s="359"/>
      <c r="G21" s="353" t="str">
        <f t="shared" si="1"/>
        <v/>
      </c>
      <c r="H21" s="495"/>
      <c r="L21" s="251" t="s">
        <v>381</v>
      </c>
      <c r="M21" s="151" t="str">
        <f t="shared" si="2"/>
        <v/>
      </c>
      <c r="N21" s="151" t="str">
        <f t="shared" si="3"/>
        <v/>
      </c>
      <c r="O21" s="151" t="str">
        <f t="shared" si="4"/>
        <v/>
      </c>
      <c r="P21" s="151" t="str">
        <f t="shared" si="5"/>
        <v/>
      </c>
      <c r="Q21" s="152" t="str">
        <f t="shared" si="6"/>
        <v/>
      </c>
      <c r="R21" s="151" t="str">
        <f t="shared" si="7"/>
        <v/>
      </c>
      <c r="S21" s="151" t="str">
        <f t="shared" si="0"/>
        <v/>
      </c>
      <c r="T21" s="151" t="str">
        <f t="shared" si="0"/>
        <v/>
      </c>
      <c r="U21" s="151" t="str">
        <f t="shared" si="0"/>
        <v/>
      </c>
      <c r="V21" s="151" t="str">
        <f t="shared" si="0"/>
        <v/>
      </c>
      <c r="W21" s="153">
        <f t="shared" si="8"/>
        <v>0</v>
      </c>
      <c r="X21" s="175">
        <f t="shared" si="9"/>
        <v>0</v>
      </c>
      <c r="Y21" s="176" t="str">
        <f t="shared" si="10"/>
        <v/>
      </c>
      <c r="Z21" s="177" t="str">
        <f t="shared" si="11"/>
        <v/>
      </c>
      <c r="AA21" s="177" t="str">
        <f t="shared" si="12"/>
        <v/>
      </c>
      <c r="AB21" s="177" t="str">
        <f t="shared" si="13"/>
        <v/>
      </c>
      <c r="AC21" s="178" t="str">
        <f t="shared" si="14"/>
        <v/>
      </c>
      <c r="AD21" s="153">
        <f t="shared" si="15"/>
        <v>0</v>
      </c>
      <c r="AE21" s="153">
        <f t="shared" si="16"/>
        <v>0</v>
      </c>
      <c r="AG21" s="168"/>
      <c r="AH21" s="168"/>
      <c r="AI21" s="250" t="s">
        <v>462</v>
      </c>
    </row>
    <row r="22" spans="1:35" s="141" customFormat="1" ht="12.9" customHeight="1" x14ac:dyDescent="0.55000000000000004">
      <c r="A22" s="483">
        <v>11</v>
      </c>
      <c r="B22" s="355"/>
      <c r="C22" s="356"/>
      <c r="D22" s="357"/>
      <c r="E22" s="358"/>
      <c r="F22" s="359"/>
      <c r="G22" s="353" t="str">
        <f t="shared" si="1"/>
        <v/>
      </c>
      <c r="H22" s="495"/>
      <c r="L22" s="251" t="s">
        <v>655</v>
      </c>
      <c r="M22" s="151" t="str">
        <f t="shared" si="2"/>
        <v/>
      </c>
      <c r="N22" s="151" t="str">
        <f t="shared" si="3"/>
        <v/>
      </c>
      <c r="O22" s="151" t="str">
        <f t="shared" si="4"/>
        <v/>
      </c>
      <c r="P22" s="151" t="str">
        <f t="shared" si="5"/>
        <v/>
      </c>
      <c r="Q22" s="152" t="str">
        <f t="shared" si="6"/>
        <v/>
      </c>
      <c r="R22" s="151" t="str">
        <f t="shared" si="7"/>
        <v/>
      </c>
      <c r="S22" s="151" t="str">
        <f t="shared" si="0"/>
        <v/>
      </c>
      <c r="T22" s="151" t="str">
        <f t="shared" si="0"/>
        <v/>
      </c>
      <c r="U22" s="151" t="str">
        <f t="shared" si="0"/>
        <v/>
      </c>
      <c r="V22" s="151" t="str">
        <f t="shared" si="0"/>
        <v/>
      </c>
      <c r="W22" s="153">
        <f t="shared" si="8"/>
        <v>0</v>
      </c>
      <c r="X22" s="175">
        <f t="shared" si="9"/>
        <v>0</v>
      </c>
      <c r="Y22" s="176" t="str">
        <f t="shared" si="10"/>
        <v/>
      </c>
      <c r="Z22" s="177" t="str">
        <f t="shared" si="11"/>
        <v/>
      </c>
      <c r="AA22" s="177" t="str">
        <f t="shared" si="12"/>
        <v/>
      </c>
      <c r="AB22" s="177" t="str">
        <f t="shared" si="13"/>
        <v/>
      </c>
      <c r="AC22" s="178" t="str">
        <f t="shared" si="14"/>
        <v/>
      </c>
      <c r="AD22" s="153">
        <f t="shared" si="15"/>
        <v>0</v>
      </c>
      <c r="AE22" s="153">
        <f t="shared" si="16"/>
        <v>0</v>
      </c>
      <c r="AG22" s="168"/>
      <c r="AH22" s="168"/>
      <c r="AI22" s="250" t="s">
        <v>463</v>
      </c>
    </row>
    <row r="23" spans="1:35" s="141" customFormat="1" ht="12.9" customHeight="1" x14ac:dyDescent="0.55000000000000004">
      <c r="A23" s="483">
        <v>12</v>
      </c>
      <c r="B23" s="355"/>
      <c r="C23" s="356"/>
      <c r="D23" s="357"/>
      <c r="E23" s="358"/>
      <c r="F23" s="359"/>
      <c r="G23" s="353" t="str">
        <f t="shared" si="1"/>
        <v/>
      </c>
      <c r="H23" s="495"/>
      <c r="L23" s="251" t="s">
        <v>382</v>
      </c>
      <c r="M23" s="151" t="str">
        <f t="shared" si="2"/>
        <v/>
      </c>
      <c r="N23" s="151" t="str">
        <f t="shared" si="3"/>
        <v/>
      </c>
      <c r="O23" s="151" t="str">
        <f t="shared" si="4"/>
        <v/>
      </c>
      <c r="P23" s="151" t="str">
        <f t="shared" si="5"/>
        <v/>
      </c>
      <c r="Q23" s="152" t="str">
        <f t="shared" si="6"/>
        <v/>
      </c>
      <c r="R23" s="151" t="str">
        <f t="shared" si="7"/>
        <v/>
      </c>
      <c r="S23" s="151" t="str">
        <f t="shared" si="0"/>
        <v/>
      </c>
      <c r="T23" s="151" t="str">
        <f t="shared" si="0"/>
        <v/>
      </c>
      <c r="U23" s="151" t="str">
        <f t="shared" si="0"/>
        <v/>
      </c>
      <c r="V23" s="151" t="str">
        <f t="shared" si="0"/>
        <v/>
      </c>
      <c r="W23" s="153">
        <f t="shared" si="8"/>
        <v>0</v>
      </c>
      <c r="X23" s="175">
        <f t="shared" si="9"/>
        <v>0</v>
      </c>
      <c r="Y23" s="176" t="str">
        <f t="shared" si="10"/>
        <v/>
      </c>
      <c r="Z23" s="177" t="str">
        <f t="shared" si="11"/>
        <v/>
      </c>
      <c r="AA23" s="177" t="str">
        <f t="shared" si="12"/>
        <v/>
      </c>
      <c r="AB23" s="177" t="str">
        <f t="shared" si="13"/>
        <v/>
      </c>
      <c r="AC23" s="178" t="str">
        <f t="shared" si="14"/>
        <v/>
      </c>
      <c r="AD23" s="153">
        <f t="shared" si="15"/>
        <v>0</v>
      </c>
      <c r="AE23" s="153">
        <f>W23+AD23</f>
        <v>0</v>
      </c>
      <c r="AG23" s="168"/>
      <c r="AH23" s="168"/>
      <c r="AI23" s="250" t="s">
        <v>464</v>
      </c>
    </row>
    <row r="24" spans="1:35" s="141" customFormat="1" ht="12.9" customHeight="1" x14ac:dyDescent="0.55000000000000004">
      <c r="A24" s="483">
        <v>13</v>
      </c>
      <c r="B24" s="355"/>
      <c r="C24" s="356"/>
      <c r="D24" s="357"/>
      <c r="E24" s="358"/>
      <c r="F24" s="359"/>
      <c r="G24" s="353" t="str">
        <f t="shared" si="1"/>
        <v/>
      </c>
      <c r="H24" s="495"/>
      <c r="L24" s="251" t="s">
        <v>656</v>
      </c>
      <c r="M24" s="151" t="str">
        <f t="shared" si="2"/>
        <v/>
      </c>
      <c r="N24" s="151" t="str">
        <f t="shared" si="3"/>
        <v/>
      </c>
      <c r="O24" s="151" t="str">
        <f t="shared" si="4"/>
        <v/>
      </c>
      <c r="P24" s="151" t="str">
        <f t="shared" si="5"/>
        <v/>
      </c>
      <c r="Q24" s="152" t="str">
        <f t="shared" si="6"/>
        <v/>
      </c>
      <c r="R24" s="151" t="str">
        <f t="shared" si="7"/>
        <v/>
      </c>
      <c r="S24" s="151" t="str">
        <f t="shared" si="0"/>
        <v/>
      </c>
      <c r="T24" s="151" t="str">
        <f t="shared" si="0"/>
        <v/>
      </c>
      <c r="U24" s="151" t="str">
        <f t="shared" si="0"/>
        <v/>
      </c>
      <c r="V24" s="151" t="str">
        <f t="shared" si="0"/>
        <v/>
      </c>
      <c r="W24" s="153">
        <f t="shared" si="8"/>
        <v>0</v>
      </c>
      <c r="X24" s="175">
        <f t="shared" si="9"/>
        <v>0</v>
      </c>
      <c r="Y24" s="176" t="str">
        <f t="shared" si="10"/>
        <v/>
      </c>
      <c r="Z24" s="177" t="str">
        <f t="shared" si="11"/>
        <v/>
      </c>
      <c r="AA24" s="177" t="str">
        <f t="shared" si="12"/>
        <v/>
      </c>
      <c r="AB24" s="177" t="str">
        <f t="shared" si="13"/>
        <v/>
      </c>
      <c r="AC24" s="178" t="str">
        <f t="shared" si="14"/>
        <v/>
      </c>
      <c r="AD24" s="153">
        <f t="shared" si="15"/>
        <v>0</v>
      </c>
      <c r="AE24" s="153">
        <f t="shared" si="16"/>
        <v>0</v>
      </c>
      <c r="AG24" s="168"/>
      <c r="AH24" s="168"/>
      <c r="AI24" s="250" t="s">
        <v>465</v>
      </c>
    </row>
    <row r="25" spans="1:35" s="141" customFormat="1" ht="12.9" customHeight="1" x14ac:dyDescent="0.55000000000000004">
      <c r="A25" s="483">
        <v>14</v>
      </c>
      <c r="B25" s="355"/>
      <c r="C25" s="356"/>
      <c r="D25" s="357"/>
      <c r="E25" s="358"/>
      <c r="F25" s="359"/>
      <c r="G25" s="353" t="str">
        <f t="shared" si="1"/>
        <v/>
      </c>
      <c r="H25" s="495"/>
      <c r="L25" s="251" t="s">
        <v>383</v>
      </c>
      <c r="M25" s="151" t="str">
        <f t="shared" si="2"/>
        <v/>
      </c>
      <c r="N25" s="151" t="str">
        <f t="shared" si="3"/>
        <v/>
      </c>
      <c r="O25" s="151" t="str">
        <f t="shared" si="4"/>
        <v/>
      </c>
      <c r="P25" s="151" t="str">
        <f t="shared" si="5"/>
        <v/>
      </c>
      <c r="Q25" s="152" t="str">
        <f t="shared" si="6"/>
        <v/>
      </c>
      <c r="R25" s="151" t="str">
        <f t="shared" si="7"/>
        <v/>
      </c>
      <c r="S25" s="151" t="str">
        <f t="shared" si="0"/>
        <v/>
      </c>
      <c r="T25" s="151" t="str">
        <f t="shared" si="0"/>
        <v/>
      </c>
      <c r="U25" s="151" t="str">
        <f t="shared" si="0"/>
        <v/>
      </c>
      <c r="V25" s="151" t="str">
        <f t="shared" si="0"/>
        <v/>
      </c>
      <c r="W25" s="153">
        <f t="shared" si="8"/>
        <v>0</v>
      </c>
      <c r="X25" s="175">
        <f t="shared" si="9"/>
        <v>0</v>
      </c>
      <c r="Y25" s="176" t="str">
        <f t="shared" si="10"/>
        <v/>
      </c>
      <c r="Z25" s="177" t="str">
        <f t="shared" si="11"/>
        <v/>
      </c>
      <c r="AA25" s="177" t="str">
        <f t="shared" si="12"/>
        <v/>
      </c>
      <c r="AB25" s="177" t="str">
        <f t="shared" si="13"/>
        <v/>
      </c>
      <c r="AC25" s="178" t="str">
        <f t="shared" si="14"/>
        <v/>
      </c>
      <c r="AD25" s="153">
        <f t="shared" si="15"/>
        <v>0</v>
      </c>
      <c r="AE25" s="153">
        <f t="shared" si="16"/>
        <v>0</v>
      </c>
      <c r="AG25" s="168"/>
      <c r="AH25" s="168"/>
      <c r="AI25" s="250" t="s">
        <v>466</v>
      </c>
    </row>
    <row r="26" spans="1:35" s="141" customFormat="1" ht="12.9" customHeight="1" x14ac:dyDescent="0.55000000000000004">
      <c r="A26" s="483">
        <v>15</v>
      </c>
      <c r="B26" s="355"/>
      <c r="C26" s="356"/>
      <c r="D26" s="357"/>
      <c r="E26" s="358"/>
      <c r="F26" s="359"/>
      <c r="G26" s="353" t="str">
        <f t="shared" si="1"/>
        <v/>
      </c>
      <c r="H26" s="495"/>
      <c r="L26" s="251" t="s">
        <v>384</v>
      </c>
      <c r="M26" s="151" t="str">
        <f t="shared" si="2"/>
        <v/>
      </c>
      <c r="N26" s="151" t="str">
        <f t="shared" si="3"/>
        <v/>
      </c>
      <c r="O26" s="151" t="str">
        <f t="shared" si="4"/>
        <v/>
      </c>
      <c r="P26" s="151" t="str">
        <f t="shared" si="5"/>
        <v/>
      </c>
      <c r="Q26" s="152" t="str">
        <f t="shared" si="6"/>
        <v/>
      </c>
      <c r="R26" s="151" t="str">
        <f t="shared" si="7"/>
        <v/>
      </c>
      <c r="S26" s="151" t="str">
        <f t="shared" si="0"/>
        <v/>
      </c>
      <c r="T26" s="151" t="str">
        <f t="shared" si="0"/>
        <v/>
      </c>
      <c r="U26" s="151" t="str">
        <f t="shared" si="0"/>
        <v/>
      </c>
      <c r="V26" s="151" t="str">
        <f t="shared" si="0"/>
        <v/>
      </c>
      <c r="W26" s="153">
        <f t="shared" si="8"/>
        <v>0</v>
      </c>
      <c r="X26" s="175">
        <f t="shared" si="9"/>
        <v>0</v>
      </c>
      <c r="Y26" s="176" t="str">
        <f t="shared" si="10"/>
        <v/>
      </c>
      <c r="Z26" s="177" t="str">
        <f t="shared" si="11"/>
        <v/>
      </c>
      <c r="AA26" s="177" t="str">
        <f t="shared" si="12"/>
        <v/>
      </c>
      <c r="AB26" s="177" t="str">
        <f t="shared" si="13"/>
        <v/>
      </c>
      <c r="AC26" s="178" t="str">
        <f t="shared" si="14"/>
        <v/>
      </c>
      <c r="AD26" s="153">
        <f t="shared" si="15"/>
        <v>0</v>
      </c>
      <c r="AE26" s="153">
        <f t="shared" si="16"/>
        <v>0</v>
      </c>
      <c r="AG26" s="168"/>
      <c r="AH26" s="168"/>
      <c r="AI26" s="168"/>
    </row>
    <row r="27" spans="1:35" s="141" customFormat="1" ht="12.9" customHeight="1" x14ac:dyDescent="0.55000000000000004">
      <c r="A27" s="483">
        <v>16</v>
      </c>
      <c r="B27" s="355"/>
      <c r="C27" s="356"/>
      <c r="D27" s="357"/>
      <c r="E27" s="358"/>
      <c r="F27" s="359"/>
      <c r="G27" s="353" t="str">
        <f t="shared" si="1"/>
        <v/>
      </c>
      <c r="H27" s="495"/>
      <c r="L27" s="251" t="s">
        <v>385</v>
      </c>
      <c r="M27" s="151" t="str">
        <f t="shared" si="2"/>
        <v/>
      </c>
      <c r="N27" s="151" t="str">
        <f t="shared" si="3"/>
        <v/>
      </c>
      <c r="O27" s="151" t="str">
        <f t="shared" si="4"/>
        <v/>
      </c>
      <c r="P27" s="151" t="str">
        <f t="shared" si="5"/>
        <v/>
      </c>
      <c r="Q27" s="152" t="str">
        <f t="shared" si="6"/>
        <v/>
      </c>
      <c r="R27" s="151" t="str">
        <f t="shared" si="7"/>
        <v/>
      </c>
      <c r="S27" s="151" t="str">
        <f t="shared" si="0"/>
        <v/>
      </c>
      <c r="T27" s="151" t="str">
        <f t="shared" si="0"/>
        <v/>
      </c>
      <c r="U27" s="151" t="str">
        <f t="shared" si="0"/>
        <v/>
      </c>
      <c r="V27" s="151" t="str">
        <f t="shared" si="0"/>
        <v/>
      </c>
      <c r="W27" s="153">
        <f t="shared" si="8"/>
        <v>0</v>
      </c>
      <c r="X27" s="175">
        <f t="shared" si="9"/>
        <v>0</v>
      </c>
      <c r="Y27" s="176" t="str">
        <f t="shared" si="10"/>
        <v/>
      </c>
      <c r="Z27" s="177" t="str">
        <f t="shared" si="11"/>
        <v/>
      </c>
      <c r="AA27" s="177" t="str">
        <f t="shared" si="12"/>
        <v/>
      </c>
      <c r="AB27" s="177" t="str">
        <f t="shared" si="13"/>
        <v/>
      </c>
      <c r="AC27" s="178" t="str">
        <f t="shared" si="14"/>
        <v/>
      </c>
      <c r="AD27" s="153">
        <f t="shared" si="15"/>
        <v>0</v>
      </c>
      <c r="AE27" s="153">
        <f t="shared" si="16"/>
        <v>0</v>
      </c>
      <c r="AG27" s="168"/>
      <c r="AH27" s="168"/>
      <c r="AI27" s="168"/>
    </row>
    <row r="28" spans="1:35" s="141" customFormat="1" ht="12.9" customHeight="1" x14ac:dyDescent="0.55000000000000004">
      <c r="A28" s="483">
        <v>17</v>
      </c>
      <c r="B28" s="355"/>
      <c r="C28" s="356"/>
      <c r="D28" s="357"/>
      <c r="E28" s="358"/>
      <c r="F28" s="359"/>
      <c r="G28" s="353" t="str">
        <f t="shared" si="1"/>
        <v/>
      </c>
      <c r="H28" s="495"/>
      <c r="L28" s="251" t="s">
        <v>386</v>
      </c>
      <c r="M28" s="151" t="str">
        <f t="shared" si="2"/>
        <v/>
      </c>
      <c r="N28" s="151" t="str">
        <f t="shared" si="3"/>
        <v/>
      </c>
      <c r="O28" s="151" t="str">
        <f t="shared" si="4"/>
        <v/>
      </c>
      <c r="P28" s="151" t="str">
        <f t="shared" si="5"/>
        <v/>
      </c>
      <c r="Q28" s="152" t="str">
        <f t="shared" si="6"/>
        <v/>
      </c>
      <c r="R28" s="151" t="str">
        <f t="shared" si="7"/>
        <v/>
      </c>
      <c r="S28" s="151" t="str">
        <f t="shared" ref="S28:S30" si="17">IF(N28="","",IF(ROUNDDOWN(N28*2/3,0)&gt;=20000000,20000000,ROUNDDOWN(N28*2/3,0)))</f>
        <v/>
      </c>
      <c r="T28" s="151" t="str">
        <f t="shared" ref="T28:T30" si="18">IF(O28="","",IF(ROUNDDOWN(O28*2/3,0)&gt;=20000000,20000000,ROUNDDOWN(O28*2/3,0)))</f>
        <v/>
      </c>
      <c r="U28" s="151" t="str">
        <f t="shared" ref="U28:U30" si="19">IF(P28="","",IF(ROUNDDOWN(P28*2/3,0)&gt;=20000000,20000000,ROUNDDOWN(P28*2/3,0)))</f>
        <v/>
      </c>
      <c r="V28" s="151" t="str">
        <f t="shared" ref="V28:V30" si="20">IF(Q28="","",IF(ROUNDDOWN(Q28*2/3,0)&gt;=20000000,20000000,ROUNDDOWN(Q28*2/3,0)))</f>
        <v/>
      </c>
      <c r="W28" s="153">
        <f t="shared" si="8"/>
        <v>0</v>
      </c>
      <c r="X28" s="175">
        <f t="shared" si="9"/>
        <v>0</v>
      </c>
      <c r="Y28" s="176" t="str">
        <f t="shared" si="10"/>
        <v/>
      </c>
      <c r="Z28" s="177" t="str">
        <f t="shared" si="11"/>
        <v/>
      </c>
      <c r="AA28" s="177" t="str">
        <f t="shared" si="12"/>
        <v/>
      </c>
      <c r="AB28" s="177" t="str">
        <f t="shared" si="13"/>
        <v/>
      </c>
      <c r="AC28" s="178" t="str">
        <f t="shared" si="14"/>
        <v/>
      </c>
      <c r="AD28" s="153">
        <f t="shared" si="15"/>
        <v>0</v>
      </c>
      <c r="AE28" s="153">
        <f t="shared" si="16"/>
        <v>0</v>
      </c>
      <c r="AG28" s="168"/>
      <c r="AH28" s="168"/>
      <c r="AI28" s="168"/>
    </row>
    <row r="29" spans="1:35" s="141" customFormat="1" ht="12.9" customHeight="1" x14ac:dyDescent="0.55000000000000004">
      <c r="A29" s="483">
        <v>18</v>
      </c>
      <c r="B29" s="355"/>
      <c r="C29" s="356"/>
      <c r="D29" s="357"/>
      <c r="E29" s="358"/>
      <c r="F29" s="359"/>
      <c r="G29" s="353" t="str">
        <f t="shared" si="1"/>
        <v/>
      </c>
      <c r="H29" s="495"/>
      <c r="L29" s="251" t="s">
        <v>387</v>
      </c>
      <c r="M29" s="151" t="str">
        <f t="shared" si="2"/>
        <v/>
      </c>
      <c r="N29" s="151" t="str">
        <f>IF($C$45=L29,$G$79,"")</f>
        <v/>
      </c>
      <c r="O29" s="151" t="str">
        <f t="shared" si="4"/>
        <v/>
      </c>
      <c r="P29" s="151" t="str">
        <f t="shared" si="5"/>
        <v/>
      </c>
      <c r="Q29" s="152" t="str">
        <f t="shared" si="6"/>
        <v/>
      </c>
      <c r="R29" s="151" t="str">
        <f t="shared" si="7"/>
        <v/>
      </c>
      <c r="S29" s="151" t="str">
        <f t="shared" si="17"/>
        <v/>
      </c>
      <c r="T29" s="151" t="str">
        <f t="shared" si="18"/>
        <v/>
      </c>
      <c r="U29" s="151" t="str">
        <f t="shared" si="19"/>
        <v/>
      </c>
      <c r="V29" s="151" t="str">
        <f t="shared" si="20"/>
        <v/>
      </c>
      <c r="W29" s="153">
        <f t="shared" si="8"/>
        <v>0</v>
      </c>
      <c r="X29" s="175">
        <f t="shared" si="9"/>
        <v>0</v>
      </c>
      <c r="Y29" s="176" t="str">
        <f t="shared" si="10"/>
        <v/>
      </c>
      <c r="Z29" s="177" t="str">
        <f t="shared" si="11"/>
        <v/>
      </c>
      <c r="AA29" s="177" t="str">
        <f t="shared" si="12"/>
        <v/>
      </c>
      <c r="AB29" s="177" t="str">
        <f t="shared" si="13"/>
        <v/>
      </c>
      <c r="AC29" s="178" t="str">
        <f t="shared" si="14"/>
        <v/>
      </c>
      <c r="AD29" s="153">
        <f t="shared" si="15"/>
        <v>0</v>
      </c>
      <c r="AE29" s="153">
        <f t="shared" si="16"/>
        <v>0</v>
      </c>
      <c r="AG29" s="168"/>
      <c r="AH29" s="168"/>
      <c r="AI29" s="168"/>
    </row>
    <row r="30" spans="1:35" s="141" customFormat="1" ht="12.9" customHeight="1" thickBot="1" x14ac:dyDescent="0.6">
      <c r="A30" s="483">
        <v>19</v>
      </c>
      <c r="B30" s="355"/>
      <c r="C30" s="356"/>
      <c r="D30" s="357"/>
      <c r="E30" s="358"/>
      <c r="F30" s="359"/>
      <c r="G30" s="353" t="str">
        <f t="shared" si="1"/>
        <v/>
      </c>
      <c r="H30" s="495"/>
      <c r="L30" s="251" t="s">
        <v>388</v>
      </c>
      <c r="M30" s="151" t="str">
        <f t="shared" si="2"/>
        <v/>
      </c>
      <c r="N30" s="151" t="str">
        <f t="shared" si="3"/>
        <v/>
      </c>
      <c r="O30" s="151" t="str">
        <f t="shared" si="4"/>
        <v/>
      </c>
      <c r="P30" s="151" t="str">
        <f t="shared" si="5"/>
        <v/>
      </c>
      <c r="Q30" s="152" t="str">
        <f>IF($C$156=L30,$G$190,"")</f>
        <v/>
      </c>
      <c r="R30" s="151" t="str">
        <f t="shared" si="7"/>
        <v/>
      </c>
      <c r="S30" s="151" t="str">
        <f t="shared" si="17"/>
        <v/>
      </c>
      <c r="T30" s="151" t="str">
        <f t="shared" si="18"/>
        <v/>
      </c>
      <c r="U30" s="151" t="str">
        <f t="shared" si="19"/>
        <v/>
      </c>
      <c r="V30" s="151" t="str">
        <f t="shared" si="20"/>
        <v/>
      </c>
      <c r="W30" s="154">
        <f t="shared" si="8"/>
        <v>0</v>
      </c>
      <c r="X30" s="154">
        <f t="shared" si="9"/>
        <v>0</v>
      </c>
      <c r="Y30" s="176" t="str">
        <f t="shared" si="10"/>
        <v/>
      </c>
      <c r="Z30" s="177" t="str">
        <f t="shared" si="11"/>
        <v/>
      </c>
      <c r="AA30" s="177" t="str">
        <f t="shared" si="12"/>
        <v/>
      </c>
      <c r="AB30" s="177" t="str">
        <f t="shared" si="13"/>
        <v/>
      </c>
      <c r="AC30" s="178" t="str">
        <f>IF($C$156=$L30,$G$191,"")</f>
        <v/>
      </c>
      <c r="AD30" s="154">
        <f t="shared" si="15"/>
        <v>0</v>
      </c>
      <c r="AE30" s="154">
        <f t="shared" si="16"/>
        <v>0</v>
      </c>
      <c r="AG30" s="168"/>
      <c r="AH30" s="168"/>
      <c r="AI30" s="168"/>
    </row>
    <row r="31" spans="1:35" s="141" customFormat="1" ht="12.9" customHeight="1" x14ac:dyDescent="0.55000000000000004">
      <c r="A31" s="483">
        <v>20</v>
      </c>
      <c r="B31" s="355"/>
      <c r="C31" s="356"/>
      <c r="D31" s="357"/>
      <c r="E31" s="358"/>
      <c r="F31" s="359"/>
      <c r="G31" s="353" t="str">
        <f t="shared" si="1"/>
        <v/>
      </c>
      <c r="H31" s="495"/>
      <c r="W31" s="145"/>
      <c r="X31" s="145"/>
      <c r="AD31" s="145"/>
      <c r="AE31" s="145"/>
    </row>
    <row r="32" spans="1:35" s="141" customFormat="1" ht="12.9" customHeight="1" x14ac:dyDescent="0.55000000000000004">
      <c r="A32" s="483">
        <v>21</v>
      </c>
      <c r="B32" s="355"/>
      <c r="C32" s="356"/>
      <c r="D32" s="357"/>
      <c r="E32" s="358"/>
      <c r="F32" s="359"/>
      <c r="G32" s="353" t="str">
        <f t="shared" si="1"/>
        <v/>
      </c>
      <c r="H32" s="495"/>
      <c r="W32" s="145"/>
      <c r="X32" s="145"/>
      <c r="AD32" s="145"/>
      <c r="AE32" s="145"/>
    </row>
    <row r="33" spans="1:31" s="141" customFormat="1" ht="12.9" customHeight="1" x14ac:dyDescent="0.55000000000000004">
      <c r="A33" s="483">
        <v>22</v>
      </c>
      <c r="B33" s="355"/>
      <c r="C33" s="356"/>
      <c r="D33" s="357"/>
      <c r="E33" s="358"/>
      <c r="F33" s="359"/>
      <c r="G33" s="353" t="str">
        <f t="shared" si="1"/>
        <v/>
      </c>
      <c r="H33" s="495"/>
      <c r="W33" s="145"/>
      <c r="X33" s="145"/>
      <c r="AD33" s="145"/>
      <c r="AE33" s="145"/>
    </row>
    <row r="34" spans="1:31" s="141" customFormat="1" ht="12.9" customHeight="1" x14ac:dyDescent="0.55000000000000004">
      <c r="A34" s="483">
        <v>23</v>
      </c>
      <c r="B34" s="355"/>
      <c r="C34" s="356"/>
      <c r="D34" s="357"/>
      <c r="E34" s="358"/>
      <c r="F34" s="359"/>
      <c r="G34" s="353" t="str">
        <f t="shared" si="1"/>
        <v/>
      </c>
      <c r="H34" s="495"/>
      <c r="W34" s="145"/>
      <c r="X34" s="145"/>
      <c r="AD34" s="145"/>
      <c r="AE34" s="145"/>
    </row>
    <row r="35" spans="1:31" s="141" customFormat="1" ht="12.9" customHeight="1" x14ac:dyDescent="0.55000000000000004">
      <c r="A35" s="483">
        <v>24</v>
      </c>
      <c r="B35" s="355"/>
      <c r="C35" s="356"/>
      <c r="D35" s="357"/>
      <c r="E35" s="358"/>
      <c r="F35" s="359"/>
      <c r="G35" s="353" t="str">
        <f t="shared" si="1"/>
        <v/>
      </c>
      <c r="H35" s="495"/>
      <c r="W35" s="145"/>
      <c r="X35" s="145"/>
      <c r="AD35" s="145"/>
      <c r="AE35" s="145"/>
    </row>
    <row r="36" spans="1:31" s="141" customFormat="1" ht="12.9" customHeight="1" x14ac:dyDescent="0.55000000000000004">
      <c r="A36" s="483">
        <v>25</v>
      </c>
      <c r="B36" s="355"/>
      <c r="C36" s="356"/>
      <c r="D36" s="357"/>
      <c r="E36" s="358"/>
      <c r="F36" s="359"/>
      <c r="G36" s="353" t="str">
        <f t="shared" si="1"/>
        <v/>
      </c>
      <c r="H36" s="495"/>
      <c r="W36" s="145"/>
      <c r="X36" s="145"/>
      <c r="AD36" s="145"/>
      <c r="AE36" s="145"/>
    </row>
    <row r="37" spans="1:31" s="141" customFormat="1" ht="12.9" customHeight="1" x14ac:dyDescent="0.55000000000000004">
      <c r="A37" s="483">
        <v>26</v>
      </c>
      <c r="B37" s="355"/>
      <c r="C37" s="356"/>
      <c r="D37" s="357"/>
      <c r="E37" s="358"/>
      <c r="F37" s="359"/>
      <c r="G37" s="353" t="str">
        <f t="shared" si="1"/>
        <v/>
      </c>
      <c r="H37" s="495"/>
      <c r="W37" s="145"/>
      <c r="X37" s="145"/>
      <c r="AD37" s="145"/>
      <c r="AE37" s="145"/>
    </row>
    <row r="38" spans="1:31" s="141" customFormat="1" ht="12.9" customHeight="1" x14ac:dyDescent="0.55000000000000004">
      <c r="A38" s="483">
        <v>27</v>
      </c>
      <c r="B38" s="355"/>
      <c r="C38" s="356"/>
      <c r="D38" s="357"/>
      <c r="E38" s="358"/>
      <c r="F38" s="359"/>
      <c r="G38" s="353" t="str">
        <f t="shared" si="1"/>
        <v/>
      </c>
      <c r="H38" s="495"/>
      <c r="W38" s="145"/>
      <c r="X38" s="145"/>
      <c r="AD38" s="145"/>
      <c r="AE38" s="145"/>
    </row>
    <row r="39" spans="1:31" s="141" customFormat="1" ht="12.9" customHeight="1" x14ac:dyDescent="0.55000000000000004">
      <c r="A39" s="483">
        <v>28</v>
      </c>
      <c r="B39" s="355"/>
      <c r="C39" s="356"/>
      <c r="D39" s="357"/>
      <c r="E39" s="358"/>
      <c r="F39" s="359"/>
      <c r="G39" s="353" t="str">
        <f t="shared" si="1"/>
        <v/>
      </c>
      <c r="H39" s="495"/>
      <c r="W39" s="145"/>
      <c r="X39" s="145"/>
      <c r="AD39" s="145"/>
      <c r="AE39" s="145"/>
    </row>
    <row r="40" spans="1:31" s="141" customFormat="1" ht="12.9" customHeight="1" x14ac:dyDescent="0.55000000000000004">
      <c r="A40" s="483">
        <v>29</v>
      </c>
      <c r="B40" s="355"/>
      <c r="C40" s="356"/>
      <c r="D40" s="357"/>
      <c r="E40" s="358"/>
      <c r="F40" s="359"/>
      <c r="G40" s="353" t="str">
        <f t="shared" si="1"/>
        <v/>
      </c>
      <c r="H40" s="495"/>
      <c r="W40" s="145"/>
      <c r="X40" s="145"/>
      <c r="AD40" s="145"/>
      <c r="AE40" s="145"/>
    </row>
    <row r="41" spans="1:31" s="141" customFormat="1" ht="12.9" customHeight="1" thickBot="1" x14ac:dyDescent="0.6">
      <c r="A41" s="483">
        <v>30</v>
      </c>
      <c r="B41" s="355"/>
      <c r="C41" s="356"/>
      <c r="D41" s="357"/>
      <c r="E41" s="358"/>
      <c r="F41" s="359"/>
      <c r="G41" s="353" t="str">
        <f t="shared" si="1"/>
        <v/>
      </c>
      <c r="H41" s="495"/>
      <c r="W41" s="145"/>
      <c r="X41" s="145"/>
      <c r="AD41" s="145"/>
      <c r="AE41" s="145"/>
    </row>
    <row r="42" spans="1:31" s="141" customFormat="1" ht="18.649999999999999" customHeight="1" thickBot="1" x14ac:dyDescent="0.6">
      <c r="A42" s="469"/>
      <c r="B42" s="802" t="s">
        <v>667</v>
      </c>
      <c r="C42" s="803"/>
      <c r="D42" s="498" t="s">
        <v>434</v>
      </c>
      <c r="E42" s="499" t="s">
        <v>434</v>
      </c>
      <c r="F42" s="500" t="s">
        <v>434</v>
      </c>
      <c r="G42" s="158">
        <f>SUMIF(B12:B41,"&lt;&gt;"&amp;"▲補助対象外",G12:G41)</f>
        <v>0</v>
      </c>
      <c r="H42" s="496"/>
      <c r="W42" s="145"/>
      <c r="X42" s="145"/>
      <c r="AD42" s="145"/>
      <c r="AE42" s="145"/>
    </row>
    <row r="43" spans="1:31" s="141" customFormat="1" ht="18.649999999999999" customHeight="1" thickTop="1" thickBot="1" x14ac:dyDescent="0.6">
      <c r="A43" s="469"/>
      <c r="B43" s="804" t="s">
        <v>668</v>
      </c>
      <c r="C43" s="805"/>
      <c r="D43" s="501" t="s">
        <v>434</v>
      </c>
      <c r="E43" s="502" t="s">
        <v>434</v>
      </c>
      <c r="F43" s="503" t="s">
        <v>434</v>
      </c>
      <c r="G43" s="162">
        <f>SUMIF(B12:B41,"▲補助対象外",G12:G41)</f>
        <v>0</v>
      </c>
      <c r="H43" s="497"/>
      <c r="W43" s="145"/>
      <c r="X43" s="145"/>
      <c r="AD43" s="145"/>
      <c r="AE43" s="145"/>
    </row>
    <row r="44" spans="1:31" ht="12" customHeight="1" x14ac:dyDescent="0.55000000000000004">
      <c r="A44" s="469" t="s">
        <v>596</v>
      </c>
      <c r="B44" s="483"/>
      <c r="C44" s="469"/>
      <c r="D44" s="468"/>
      <c r="E44" s="469"/>
      <c r="F44" s="470"/>
      <c r="G44" s="470"/>
      <c r="H44" s="469"/>
    </row>
    <row r="45" spans="1:31" s="141" customFormat="1" ht="21" customHeight="1" x14ac:dyDescent="0.55000000000000004">
      <c r="A45" s="469"/>
      <c r="B45" s="469" t="s">
        <v>419</v>
      </c>
      <c r="C45" s="790"/>
      <c r="D45" s="791"/>
      <c r="E45" s="791"/>
      <c r="F45" s="791"/>
      <c r="G45" s="217" t="s">
        <v>435</v>
      </c>
      <c r="H45" s="469"/>
      <c r="J45" s="150"/>
      <c r="W45" s="145"/>
      <c r="X45" s="145"/>
      <c r="AD45" s="145"/>
      <c r="AE45" s="145"/>
    </row>
    <row r="46" spans="1:31" s="141" customFormat="1" ht="11" customHeight="1" x14ac:dyDescent="0.55000000000000004">
      <c r="A46" s="469"/>
      <c r="B46" s="483"/>
      <c r="C46" s="810"/>
      <c r="D46" s="810"/>
      <c r="E46" s="810"/>
      <c r="F46" s="810"/>
      <c r="G46" s="810"/>
      <c r="H46" s="469"/>
      <c r="W46" s="145"/>
      <c r="X46" s="145"/>
      <c r="AD46" s="145"/>
      <c r="AE46" s="145"/>
    </row>
    <row r="47" spans="1:31" s="141" customFormat="1" ht="12" customHeight="1" x14ac:dyDescent="0.55000000000000004">
      <c r="A47" s="486" t="s">
        <v>421</v>
      </c>
      <c r="B47" s="811" t="s">
        <v>422</v>
      </c>
      <c r="C47" s="811" t="s">
        <v>423</v>
      </c>
      <c r="D47" s="812" t="s">
        <v>161</v>
      </c>
      <c r="E47" s="811" t="s">
        <v>424</v>
      </c>
      <c r="F47" s="813" t="s">
        <v>425</v>
      </c>
      <c r="G47" s="813" t="s">
        <v>426</v>
      </c>
      <c r="H47" s="811" t="s">
        <v>427</v>
      </c>
    </row>
    <row r="48" spans="1:31" s="141" customFormat="1" ht="12" customHeight="1" x14ac:dyDescent="0.55000000000000004">
      <c r="A48" s="486" t="s">
        <v>428</v>
      </c>
      <c r="B48" s="811"/>
      <c r="C48" s="811"/>
      <c r="D48" s="812"/>
      <c r="E48" s="811"/>
      <c r="F48" s="814"/>
      <c r="G48" s="814"/>
      <c r="H48" s="811"/>
    </row>
    <row r="49" spans="1:20" s="141" customFormat="1" ht="12.9" customHeight="1" x14ac:dyDescent="0.55000000000000004">
      <c r="A49" s="483">
        <v>31</v>
      </c>
      <c r="B49" s="355"/>
      <c r="C49" s="356"/>
      <c r="D49" s="597"/>
      <c r="E49" s="598"/>
      <c r="F49" s="599"/>
      <c r="G49" s="353" t="str">
        <f>IF(D49*F49=0,"",ROUND(D49*F49,0))</f>
        <v/>
      </c>
      <c r="H49" s="360"/>
      <c r="M49" s="168" t="s">
        <v>449</v>
      </c>
      <c r="N49" s="168"/>
      <c r="O49" s="250" t="s">
        <v>450</v>
      </c>
      <c r="R49" s="168" t="s">
        <v>449</v>
      </c>
      <c r="S49" s="168"/>
      <c r="T49" s="250" t="s">
        <v>450</v>
      </c>
    </row>
    <row r="50" spans="1:20" s="141" customFormat="1" ht="12.9" customHeight="1" x14ac:dyDescent="0.55000000000000004">
      <c r="A50" s="483">
        <v>32</v>
      </c>
      <c r="B50" s="355"/>
      <c r="C50" s="356"/>
      <c r="D50" s="357"/>
      <c r="E50" s="358"/>
      <c r="F50" s="359"/>
      <c r="G50" s="353" t="str">
        <f t="shared" ref="G50:G78" si="21">IF(D50*F50=0,"",ROUND(D50*F50,0))</f>
        <v/>
      </c>
      <c r="H50" s="360"/>
      <c r="M50" s="168" t="s">
        <v>451</v>
      </c>
      <c r="N50" s="168"/>
      <c r="O50" s="250" t="s">
        <v>452</v>
      </c>
      <c r="R50" s="168" t="s">
        <v>451</v>
      </c>
      <c r="S50" s="168"/>
      <c r="T50" s="250" t="s">
        <v>452</v>
      </c>
    </row>
    <row r="51" spans="1:20" s="141" customFormat="1" ht="12.9" customHeight="1" x14ac:dyDescent="0.55000000000000004">
      <c r="A51" s="483">
        <v>33</v>
      </c>
      <c r="B51" s="355"/>
      <c r="C51" s="356"/>
      <c r="D51" s="357"/>
      <c r="E51" s="358"/>
      <c r="F51" s="359"/>
      <c r="G51" s="353" t="str">
        <f t="shared" si="21"/>
        <v/>
      </c>
      <c r="H51" s="360"/>
      <c r="M51" s="168" t="s">
        <v>453</v>
      </c>
      <c r="N51" s="168"/>
      <c r="O51" s="250" t="s">
        <v>454</v>
      </c>
      <c r="R51" s="168" t="s">
        <v>453</v>
      </c>
      <c r="S51" s="168"/>
      <c r="T51" s="250" t="s">
        <v>454</v>
      </c>
    </row>
    <row r="52" spans="1:20" s="141" customFormat="1" ht="12.9" customHeight="1" x14ac:dyDescent="0.55000000000000004">
      <c r="A52" s="483">
        <v>34</v>
      </c>
      <c r="B52" s="355"/>
      <c r="C52" s="356"/>
      <c r="D52" s="357"/>
      <c r="E52" s="358"/>
      <c r="F52" s="359"/>
      <c r="G52" s="353" t="str">
        <f t="shared" si="21"/>
        <v/>
      </c>
      <c r="H52" s="360"/>
      <c r="M52" s="168" t="s">
        <v>455</v>
      </c>
      <c r="N52" s="168"/>
      <c r="O52" s="250" t="s">
        <v>456</v>
      </c>
      <c r="R52" s="168" t="s">
        <v>455</v>
      </c>
      <c r="S52" s="168"/>
      <c r="T52" s="250" t="s">
        <v>456</v>
      </c>
    </row>
    <row r="53" spans="1:20" s="141" customFormat="1" ht="12.9" customHeight="1" x14ac:dyDescent="0.55000000000000004">
      <c r="A53" s="483">
        <v>35</v>
      </c>
      <c r="B53" s="355"/>
      <c r="C53" s="356"/>
      <c r="D53" s="357"/>
      <c r="E53" s="358"/>
      <c r="F53" s="359"/>
      <c r="G53" s="353" t="str">
        <f t="shared" si="21"/>
        <v/>
      </c>
      <c r="H53" s="360"/>
      <c r="M53" s="168" t="s">
        <v>457</v>
      </c>
      <c r="N53" s="168"/>
      <c r="O53" s="250" t="s">
        <v>458</v>
      </c>
      <c r="R53" s="168" t="s">
        <v>457</v>
      </c>
      <c r="S53" s="168"/>
      <c r="T53" s="250" t="s">
        <v>458</v>
      </c>
    </row>
    <row r="54" spans="1:20" s="141" customFormat="1" ht="12.9" customHeight="1" x14ac:dyDescent="0.55000000000000004">
      <c r="A54" s="483">
        <v>36</v>
      </c>
      <c r="B54" s="355"/>
      <c r="C54" s="356"/>
      <c r="D54" s="357"/>
      <c r="E54" s="358"/>
      <c r="F54" s="359"/>
      <c r="G54" s="353" t="str">
        <f t="shared" si="21"/>
        <v/>
      </c>
      <c r="H54" s="360"/>
      <c r="M54" s="168"/>
      <c r="N54" s="168"/>
      <c r="O54" s="250" t="s">
        <v>459</v>
      </c>
      <c r="R54" s="168"/>
      <c r="S54" s="168"/>
      <c r="T54" s="250" t="s">
        <v>459</v>
      </c>
    </row>
    <row r="55" spans="1:20" s="141" customFormat="1" ht="12.9" customHeight="1" x14ac:dyDescent="0.55000000000000004">
      <c r="A55" s="483">
        <v>37</v>
      </c>
      <c r="B55" s="355"/>
      <c r="C55" s="356"/>
      <c r="D55" s="357"/>
      <c r="E55" s="358"/>
      <c r="F55" s="359"/>
      <c r="G55" s="353" t="str">
        <f t="shared" si="21"/>
        <v/>
      </c>
      <c r="H55" s="360"/>
      <c r="M55" s="168"/>
      <c r="N55" s="168"/>
      <c r="O55" s="250" t="s">
        <v>460</v>
      </c>
      <c r="R55" s="168"/>
      <c r="S55" s="168"/>
      <c r="T55" s="250" t="s">
        <v>460</v>
      </c>
    </row>
    <row r="56" spans="1:20" s="141" customFormat="1" ht="12.9" customHeight="1" x14ac:dyDescent="0.55000000000000004">
      <c r="A56" s="483">
        <v>38</v>
      </c>
      <c r="B56" s="355"/>
      <c r="C56" s="356"/>
      <c r="D56" s="357"/>
      <c r="E56" s="358"/>
      <c r="F56" s="359"/>
      <c r="G56" s="353" t="str">
        <f t="shared" si="21"/>
        <v/>
      </c>
      <c r="H56" s="360"/>
      <c r="M56" s="168"/>
      <c r="N56" s="168"/>
      <c r="O56" s="250" t="s">
        <v>138</v>
      </c>
      <c r="R56" s="168"/>
      <c r="S56" s="168"/>
      <c r="T56" s="250" t="s">
        <v>138</v>
      </c>
    </row>
    <row r="57" spans="1:20" s="141" customFormat="1" ht="12.9" customHeight="1" x14ac:dyDescent="0.55000000000000004">
      <c r="A57" s="483">
        <v>39</v>
      </c>
      <c r="B57" s="355"/>
      <c r="C57" s="356"/>
      <c r="D57" s="357"/>
      <c r="E57" s="358"/>
      <c r="F57" s="359"/>
      <c r="G57" s="353" t="str">
        <f t="shared" si="21"/>
        <v/>
      </c>
      <c r="H57" s="360"/>
      <c r="M57" s="168"/>
      <c r="N57" s="168"/>
      <c r="O57" s="250" t="s">
        <v>461</v>
      </c>
      <c r="R57" s="168"/>
      <c r="S57" s="168"/>
      <c r="T57" s="250" t="s">
        <v>461</v>
      </c>
    </row>
    <row r="58" spans="1:20" s="141" customFormat="1" ht="12.9" customHeight="1" x14ac:dyDescent="0.55000000000000004">
      <c r="A58" s="483">
        <v>40</v>
      </c>
      <c r="B58" s="355"/>
      <c r="C58" s="356"/>
      <c r="D58" s="357"/>
      <c r="E58" s="358"/>
      <c r="F58" s="359"/>
      <c r="G58" s="353" t="str">
        <f t="shared" si="21"/>
        <v/>
      </c>
      <c r="H58" s="360"/>
      <c r="M58" s="168"/>
      <c r="N58" s="168"/>
      <c r="O58" s="250" t="s">
        <v>462</v>
      </c>
      <c r="R58" s="168"/>
      <c r="S58" s="168"/>
      <c r="T58" s="250" t="s">
        <v>462</v>
      </c>
    </row>
    <row r="59" spans="1:20" s="141" customFormat="1" ht="12.9" customHeight="1" x14ac:dyDescent="0.55000000000000004">
      <c r="A59" s="483">
        <v>41</v>
      </c>
      <c r="B59" s="355"/>
      <c r="C59" s="356"/>
      <c r="D59" s="357"/>
      <c r="E59" s="358"/>
      <c r="F59" s="359"/>
      <c r="G59" s="353" t="str">
        <f t="shared" si="21"/>
        <v/>
      </c>
      <c r="H59" s="360"/>
      <c r="M59" s="168"/>
      <c r="N59" s="168"/>
      <c r="O59" s="250" t="s">
        <v>463</v>
      </c>
      <c r="R59" s="168"/>
      <c r="S59" s="168"/>
      <c r="T59" s="250" t="s">
        <v>463</v>
      </c>
    </row>
    <row r="60" spans="1:20" s="141" customFormat="1" ht="12.9" customHeight="1" x14ac:dyDescent="0.55000000000000004">
      <c r="A60" s="483">
        <v>42</v>
      </c>
      <c r="B60" s="355"/>
      <c r="C60" s="356"/>
      <c r="D60" s="357"/>
      <c r="E60" s="358"/>
      <c r="F60" s="359"/>
      <c r="G60" s="353" t="str">
        <f t="shared" si="21"/>
        <v/>
      </c>
      <c r="H60" s="360"/>
      <c r="M60" s="168"/>
      <c r="N60" s="168"/>
      <c r="O60" s="250" t="s">
        <v>464</v>
      </c>
      <c r="R60" s="168"/>
      <c r="S60" s="168"/>
      <c r="T60" s="250" t="s">
        <v>464</v>
      </c>
    </row>
    <row r="61" spans="1:20" s="141" customFormat="1" ht="12.9" customHeight="1" x14ac:dyDescent="0.55000000000000004">
      <c r="A61" s="483">
        <v>43</v>
      </c>
      <c r="B61" s="355"/>
      <c r="C61" s="356"/>
      <c r="D61" s="357"/>
      <c r="E61" s="358"/>
      <c r="F61" s="359"/>
      <c r="G61" s="353" t="str">
        <f t="shared" si="21"/>
        <v/>
      </c>
      <c r="H61" s="360"/>
      <c r="M61" s="168"/>
      <c r="N61" s="168"/>
      <c r="O61" s="250" t="s">
        <v>465</v>
      </c>
      <c r="R61" s="168"/>
      <c r="S61" s="168"/>
      <c r="T61" s="250" t="s">
        <v>465</v>
      </c>
    </row>
    <row r="62" spans="1:20" s="141" customFormat="1" ht="12.9" customHeight="1" x14ac:dyDescent="0.55000000000000004">
      <c r="A62" s="483">
        <v>44</v>
      </c>
      <c r="B62" s="355"/>
      <c r="C62" s="356"/>
      <c r="D62" s="357"/>
      <c r="E62" s="358"/>
      <c r="F62" s="359"/>
      <c r="G62" s="353" t="str">
        <f t="shared" si="21"/>
        <v/>
      </c>
      <c r="H62" s="360"/>
      <c r="M62" s="168"/>
      <c r="N62" s="168"/>
      <c r="O62" s="250" t="s">
        <v>466</v>
      </c>
      <c r="R62" s="168"/>
      <c r="S62" s="168"/>
      <c r="T62" s="250" t="s">
        <v>466</v>
      </c>
    </row>
    <row r="63" spans="1:20" s="141" customFormat="1" ht="12.9" customHeight="1" x14ac:dyDescent="0.55000000000000004">
      <c r="A63" s="483">
        <v>45</v>
      </c>
      <c r="B63" s="355"/>
      <c r="C63" s="356"/>
      <c r="D63" s="357"/>
      <c r="E63" s="358"/>
      <c r="F63" s="359"/>
      <c r="G63" s="353" t="str">
        <f t="shared" si="21"/>
        <v/>
      </c>
      <c r="H63" s="360"/>
      <c r="M63" s="168"/>
      <c r="N63" s="168"/>
      <c r="O63" s="168"/>
      <c r="R63" s="168"/>
      <c r="S63" s="168"/>
      <c r="T63" s="168"/>
    </row>
    <row r="64" spans="1:20" s="141" customFormat="1" ht="12.9" customHeight="1" x14ac:dyDescent="0.55000000000000004">
      <c r="A64" s="483">
        <v>46</v>
      </c>
      <c r="B64" s="355"/>
      <c r="C64" s="356"/>
      <c r="D64" s="357"/>
      <c r="E64" s="358"/>
      <c r="F64" s="359"/>
      <c r="G64" s="353" t="str">
        <f t="shared" si="21"/>
        <v/>
      </c>
      <c r="H64" s="360"/>
      <c r="M64" s="168"/>
      <c r="N64" s="168"/>
      <c r="O64" s="168"/>
      <c r="R64" s="168"/>
      <c r="S64" s="168"/>
      <c r="T64" s="168"/>
    </row>
    <row r="65" spans="1:31" s="141" customFormat="1" ht="12.9" customHeight="1" x14ac:dyDescent="0.55000000000000004">
      <c r="A65" s="483">
        <v>47</v>
      </c>
      <c r="B65" s="355"/>
      <c r="C65" s="356"/>
      <c r="D65" s="357"/>
      <c r="E65" s="358"/>
      <c r="F65" s="359"/>
      <c r="G65" s="353" t="str">
        <f t="shared" si="21"/>
        <v/>
      </c>
      <c r="H65" s="360"/>
      <c r="M65" s="168"/>
      <c r="N65" s="168"/>
      <c r="O65" s="168"/>
      <c r="R65" s="168"/>
      <c r="S65" s="168"/>
      <c r="T65" s="168"/>
    </row>
    <row r="66" spans="1:31" s="141" customFormat="1" ht="12.9" customHeight="1" x14ac:dyDescent="0.55000000000000004">
      <c r="A66" s="483">
        <v>48</v>
      </c>
      <c r="B66" s="355"/>
      <c r="C66" s="356"/>
      <c r="D66" s="357"/>
      <c r="E66" s="358"/>
      <c r="F66" s="359"/>
      <c r="G66" s="353" t="str">
        <f t="shared" si="21"/>
        <v/>
      </c>
      <c r="H66" s="360"/>
      <c r="M66" s="168"/>
      <c r="N66" s="168"/>
      <c r="O66" s="168"/>
      <c r="R66" s="168"/>
      <c r="S66" s="168"/>
      <c r="T66" s="168"/>
    </row>
    <row r="67" spans="1:31" s="141" customFormat="1" ht="12.9" customHeight="1" x14ac:dyDescent="0.55000000000000004">
      <c r="A67" s="483">
        <v>49</v>
      </c>
      <c r="B67" s="355"/>
      <c r="C67" s="356"/>
      <c r="D67" s="357"/>
      <c r="E67" s="358"/>
      <c r="F67" s="359"/>
      <c r="G67" s="353" t="str">
        <f t="shared" si="21"/>
        <v/>
      </c>
      <c r="H67" s="360"/>
      <c r="M67" s="168"/>
      <c r="N67" s="168"/>
      <c r="O67" s="168"/>
      <c r="R67" s="168"/>
      <c r="S67" s="168"/>
      <c r="T67" s="168"/>
    </row>
    <row r="68" spans="1:31" s="141" customFormat="1" ht="12.9" customHeight="1" x14ac:dyDescent="0.55000000000000004">
      <c r="A68" s="483">
        <v>50</v>
      </c>
      <c r="B68" s="355"/>
      <c r="C68" s="356"/>
      <c r="D68" s="357"/>
      <c r="E68" s="358"/>
      <c r="F68" s="359"/>
      <c r="G68" s="353" t="str">
        <f t="shared" si="21"/>
        <v/>
      </c>
      <c r="H68" s="360"/>
      <c r="W68" s="145"/>
      <c r="X68" s="145"/>
      <c r="AD68" s="145"/>
      <c r="AE68" s="145"/>
    </row>
    <row r="69" spans="1:31" s="141" customFormat="1" ht="12.9" customHeight="1" x14ac:dyDescent="0.55000000000000004">
      <c r="A69" s="483">
        <v>51</v>
      </c>
      <c r="B69" s="355"/>
      <c r="C69" s="356"/>
      <c r="D69" s="357"/>
      <c r="E69" s="358"/>
      <c r="F69" s="359"/>
      <c r="G69" s="353" t="str">
        <f t="shared" si="21"/>
        <v/>
      </c>
      <c r="H69" s="360"/>
      <c r="W69" s="145"/>
      <c r="X69" s="145"/>
      <c r="AD69" s="145"/>
      <c r="AE69" s="145"/>
    </row>
    <row r="70" spans="1:31" s="141" customFormat="1" ht="12.9" customHeight="1" x14ac:dyDescent="0.55000000000000004">
      <c r="A70" s="483">
        <v>52</v>
      </c>
      <c r="B70" s="355"/>
      <c r="C70" s="356"/>
      <c r="D70" s="357"/>
      <c r="E70" s="358"/>
      <c r="F70" s="359"/>
      <c r="G70" s="353" t="str">
        <f t="shared" si="21"/>
        <v/>
      </c>
      <c r="H70" s="360"/>
      <c r="W70" s="145"/>
      <c r="X70" s="145"/>
      <c r="AD70" s="145"/>
      <c r="AE70" s="145"/>
    </row>
    <row r="71" spans="1:31" s="141" customFormat="1" ht="12.9" customHeight="1" x14ac:dyDescent="0.55000000000000004">
      <c r="A71" s="483">
        <v>53</v>
      </c>
      <c r="B71" s="355"/>
      <c r="C71" s="356"/>
      <c r="D71" s="357"/>
      <c r="E71" s="358"/>
      <c r="F71" s="359"/>
      <c r="G71" s="353" t="str">
        <f t="shared" si="21"/>
        <v/>
      </c>
      <c r="H71" s="360"/>
      <c r="W71" s="145"/>
      <c r="X71" s="145"/>
      <c r="AD71" s="145"/>
      <c r="AE71" s="145"/>
    </row>
    <row r="72" spans="1:31" s="141" customFormat="1" ht="12.9" customHeight="1" x14ac:dyDescent="0.55000000000000004">
      <c r="A72" s="483">
        <v>54</v>
      </c>
      <c r="B72" s="355"/>
      <c r="C72" s="356"/>
      <c r="D72" s="357"/>
      <c r="E72" s="358"/>
      <c r="F72" s="359"/>
      <c r="G72" s="353" t="str">
        <f t="shared" si="21"/>
        <v/>
      </c>
      <c r="H72" s="360"/>
      <c r="W72" s="145"/>
      <c r="X72" s="145"/>
      <c r="AD72" s="145"/>
      <c r="AE72" s="145"/>
    </row>
    <row r="73" spans="1:31" s="141" customFormat="1" ht="12.9" customHeight="1" x14ac:dyDescent="0.55000000000000004">
      <c r="A73" s="483">
        <v>55</v>
      </c>
      <c r="B73" s="355"/>
      <c r="C73" s="356"/>
      <c r="D73" s="357"/>
      <c r="E73" s="358"/>
      <c r="F73" s="359"/>
      <c r="G73" s="353" t="str">
        <f t="shared" si="21"/>
        <v/>
      </c>
      <c r="H73" s="360"/>
      <c r="W73" s="145"/>
      <c r="X73" s="145"/>
      <c r="AD73" s="145"/>
      <c r="AE73" s="145"/>
    </row>
    <row r="74" spans="1:31" s="141" customFormat="1" ht="12.9" customHeight="1" x14ac:dyDescent="0.55000000000000004">
      <c r="A74" s="483">
        <v>56</v>
      </c>
      <c r="B74" s="355"/>
      <c r="C74" s="356"/>
      <c r="D74" s="357"/>
      <c r="E74" s="358"/>
      <c r="F74" s="359"/>
      <c r="G74" s="353" t="str">
        <f t="shared" si="21"/>
        <v/>
      </c>
      <c r="H74" s="360"/>
      <c r="W74" s="145"/>
      <c r="X74" s="145"/>
      <c r="AD74" s="145"/>
      <c r="AE74" s="145"/>
    </row>
    <row r="75" spans="1:31" s="141" customFormat="1" ht="12.9" customHeight="1" x14ac:dyDescent="0.55000000000000004">
      <c r="A75" s="483">
        <v>57</v>
      </c>
      <c r="B75" s="355"/>
      <c r="C75" s="356"/>
      <c r="D75" s="357"/>
      <c r="E75" s="358"/>
      <c r="F75" s="359"/>
      <c r="G75" s="353" t="str">
        <f t="shared" si="21"/>
        <v/>
      </c>
      <c r="H75" s="360"/>
      <c r="W75" s="145"/>
      <c r="X75" s="145"/>
      <c r="AD75" s="145"/>
      <c r="AE75" s="145"/>
    </row>
    <row r="76" spans="1:31" s="141" customFormat="1" ht="12.9" customHeight="1" x14ac:dyDescent="0.55000000000000004">
      <c r="A76" s="483">
        <v>58</v>
      </c>
      <c r="B76" s="355"/>
      <c r="C76" s="356"/>
      <c r="D76" s="357"/>
      <c r="E76" s="358"/>
      <c r="F76" s="359"/>
      <c r="G76" s="353" t="str">
        <f t="shared" si="21"/>
        <v/>
      </c>
      <c r="H76" s="360"/>
      <c r="W76" s="145"/>
      <c r="X76" s="145"/>
      <c r="AD76" s="145"/>
      <c r="AE76" s="145"/>
    </row>
    <row r="77" spans="1:31" s="141" customFormat="1" ht="12.9" customHeight="1" x14ac:dyDescent="0.55000000000000004">
      <c r="A77" s="483">
        <v>59</v>
      </c>
      <c r="B77" s="355"/>
      <c r="C77" s="356"/>
      <c r="D77" s="357"/>
      <c r="E77" s="358"/>
      <c r="F77" s="359"/>
      <c r="G77" s="353" t="str">
        <f t="shared" si="21"/>
        <v/>
      </c>
      <c r="H77" s="360"/>
      <c r="W77" s="145"/>
      <c r="X77" s="145"/>
      <c r="AD77" s="145"/>
      <c r="AE77" s="145"/>
    </row>
    <row r="78" spans="1:31" s="141" customFormat="1" ht="12.9" customHeight="1" thickBot="1" x14ac:dyDescent="0.6">
      <c r="A78" s="483">
        <v>60</v>
      </c>
      <c r="B78" s="355"/>
      <c r="C78" s="356"/>
      <c r="D78" s="357"/>
      <c r="E78" s="358"/>
      <c r="F78" s="359"/>
      <c r="G78" s="353" t="str">
        <f t="shared" si="21"/>
        <v/>
      </c>
      <c r="H78" s="360"/>
      <c r="W78" s="145"/>
      <c r="X78" s="145"/>
      <c r="AD78" s="145"/>
      <c r="AE78" s="145"/>
    </row>
    <row r="79" spans="1:31" s="141" customFormat="1" ht="18.649999999999999" customHeight="1" thickBot="1" x14ac:dyDescent="0.6">
      <c r="A79" s="469"/>
      <c r="B79" s="815" t="s">
        <v>669</v>
      </c>
      <c r="C79" s="816"/>
      <c r="D79" s="155" t="s">
        <v>434</v>
      </c>
      <c r="E79" s="156" t="s">
        <v>434</v>
      </c>
      <c r="F79" s="157" t="s">
        <v>434</v>
      </c>
      <c r="G79" s="158">
        <f>SUMIF(B49:B78,"&lt;&gt;"&amp;"▲補助対象外",G49:G78)</f>
        <v>0</v>
      </c>
      <c r="H79" s="361"/>
      <c r="W79" s="145"/>
      <c r="X79" s="145"/>
      <c r="AD79" s="145"/>
      <c r="AE79" s="145"/>
    </row>
    <row r="80" spans="1:31" s="141" customFormat="1" ht="18.649999999999999" customHeight="1" thickTop="1" thickBot="1" x14ac:dyDescent="0.6">
      <c r="A80" s="469"/>
      <c r="B80" s="817" t="s">
        <v>670</v>
      </c>
      <c r="C80" s="818"/>
      <c r="D80" s="159" t="s">
        <v>434</v>
      </c>
      <c r="E80" s="160" t="s">
        <v>434</v>
      </c>
      <c r="F80" s="161" t="s">
        <v>434</v>
      </c>
      <c r="G80" s="162">
        <f>SUMIF(B49:B78,"▲補助対象外",G49:G78)</f>
        <v>0</v>
      </c>
      <c r="H80" s="362"/>
      <c r="W80" s="145"/>
      <c r="X80" s="145"/>
      <c r="AD80" s="145"/>
      <c r="AE80" s="145"/>
    </row>
    <row r="81" spans="1:31" ht="12" customHeight="1" x14ac:dyDescent="0.55000000000000004">
      <c r="A81" s="469" t="s">
        <v>596</v>
      </c>
      <c r="B81" s="483"/>
      <c r="C81" s="469"/>
      <c r="D81" s="468"/>
      <c r="E81" s="469"/>
      <c r="F81" s="470"/>
      <c r="G81" s="470"/>
      <c r="H81" s="469"/>
    </row>
    <row r="82" spans="1:31" s="141" customFormat="1" ht="21" customHeight="1" x14ac:dyDescent="0.55000000000000004">
      <c r="A82" s="469"/>
      <c r="B82" s="469" t="s">
        <v>419</v>
      </c>
      <c r="C82" s="790"/>
      <c r="D82" s="791"/>
      <c r="E82" s="791"/>
      <c r="F82" s="791"/>
      <c r="G82" s="217" t="s">
        <v>436</v>
      </c>
      <c r="H82" s="469"/>
      <c r="J82" s="150"/>
      <c r="W82" s="145"/>
      <c r="X82" s="145"/>
      <c r="AD82" s="145"/>
      <c r="AE82" s="145"/>
    </row>
    <row r="83" spans="1:31" s="141" customFormat="1" ht="11" customHeight="1" x14ac:dyDescent="0.55000000000000004">
      <c r="A83" s="469"/>
      <c r="B83" s="483"/>
      <c r="C83" s="794"/>
      <c r="D83" s="794"/>
      <c r="E83" s="794"/>
      <c r="F83" s="794"/>
      <c r="G83" s="794"/>
      <c r="H83" s="469"/>
      <c r="W83" s="145"/>
      <c r="X83" s="145"/>
      <c r="AD83" s="145"/>
      <c r="AE83" s="145"/>
    </row>
    <row r="84" spans="1:31" s="141" customFormat="1" ht="12" customHeight="1" x14ac:dyDescent="0.55000000000000004">
      <c r="A84" s="486" t="s">
        <v>421</v>
      </c>
      <c r="B84" s="811" t="s">
        <v>422</v>
      </c>
      <c r="C84" s="811" t="s">
        <v>423</v>
      </c>
      <c r="D84" s="812" t="s">
        <v>161</v>
      </c>
      <c r="E84" s="811" t="s">
        <v>424</v>
      </c>
      <c r="F84" s="813" t="s">
        <v>425</v>
      </c>
      <c r="G84" s="813" t="s">
        <v>426</v>
      </c>
      <c r="H84" s="811" t="s">
        <v>427</v>
      </c>
    </row>
    <row r="85" spans="1:31" s="141" customFormat="1" ht="12" customHeight="1" x14ac:dyDescent="0.55000000000000004">
      <c r="A85" s="486" t="s">
        <v>428</v>
      </c>
      <c r="B85" s="811"/>
      <c r="C85" s="811"/>
      <c r="D85" s="812"/>
      <c r="E85" s="811"/>
      <c r="F85" s="814"/>
      <c r="G85" s="814"/>
      <c r="H85" s="811"/>
    </row>
    <row r="86" spans="1:31" s="141" customFormat="1" ht="12.9" customHeight="1" x14ac:dyDescent="0.55000000000000004">
      <c r="A86" s="483">
        <v>61</v>
      </c>
      <c r="B86" s="355"/>
      <c r="C86" s="356"/>
      <c r="D86" s="597"/>
      <c r="E86" s="598"/>
      <c r="F86" s="599"/>
      <c r="G86" s="353" t="str">
        <f>IF(D86*F86=0,"",ROUND(D86*F86,0))</f>
        <v/>
      </c>
      <c r="H86" s="360"/>
      <c r="M86" s="168" t="s">
        <v>449</v>
      </c>
      <c r="N86" s="168"/>
      <c r="O86" s="250" t="s">
        <v>450</v>
      </c>
      <c r="R86" s="168" t="s">
        <v>449</v>
      </c>
      <c r="S86" s="168"/>
      <c r="T86" s="250" t="s">
        <v>450</v>
      </c>
    </row>
    <row r="87" spans="1:31" s="141" customFormat="1" ht="12.9" customHeight="1" x14ac:dyDescent="0.55000000000000004">
      <c r="A87" s="483">
        <v>62</v>
      </c>
      <c r="B87" s="355"/>
      <c r="C87" s="356"/>
      <c r="D87" s="357"/>
      <c r="E87" s="358"/>
      <c r="F87" s="359"/>
      <c r="G87" s="353" t="str">
        <f t="shared" ref="G87:G115" si="22">IF(D87*F87=0,"",ROUND(D87*F87,0))</f>
        <v/>
      </c>
      <c r="H87" s="360"/>
      <c r="M87" s="168" t="s">
        <v>451</v>
      </c>
      <c r="N87" s="168"/>
      <c r="O87" s="250" t="s">
        <v>452</v>
      </c>
      <c r="R87" s="168" t="s">
        <v>451</v>
      </c>
      <c r="S87" s="168"/>
      <c r="T87" s="250" t="s">
        <v>452</v>
      </c>
    </row>
    <row r="88" spans="1:31" s="141" customFormat="1" ht="12.9" customHeight="1" x14ac:dyDescent="0.55000000000000004">
      <c r="A88" s="483">
        <v>63</v>
      </c>
      <c r="B88" s="355"/>
      <c r="C88" s="356"/>
      <c r="D88" s="357"/>
      <c r="E88" s="358"/>
      <c r="F88" s="359"/>
      <c r="G88" s="353" t="str">
        <f t="shared" si="22"/>
        <v/>
      </c>
      <c r="H88" s="360"/>
      <c r="M88" s="168" t="s">
        <v>453</v>
      </c>
      <c r="N88" s="168"/>
      <c r="O88" s="250" t="s">
        <v>454</v>
      </c>
      <c r="R88" s="168" t="s">
        <v>453</v>
      </c>
      <c r="S88" s="168"/>
      <c r="T88" s="250" t="s">
        <v>454</v>
      </c>
    </row>
    <row r="89" spans="1:31" s="141" customFormat="1" ht="12.9" customHeight="1" x14ac:dyDescent="0.55000000000000004">
      <c r="A89" s="483">
        <v>64</v>
      </c>
      <c r="B89" s="355"/>
      <c r="C89" s="356"/>
      <c r="D89" s="357"/>
      <c r="E89" s="358"/>
      <c r="F89" s="359"/>
      <c r="G89" s="353" t="str">
        <f t="shared" si="22"/>
        <v/>
      </c>
      <c r="H89" s="360"/>
      <c r="M89" s="168" t="s">
        <v>455</v>
      </c>
      <c r="N89" s="168"/>
      <c r="O89" s="250" t="s">
        <v>456</v>
      </c>
      <c r="R89" s="168" t="s">
        <v>455</v>
      </c>
      <c r="S89" s="168"/>
      <c r="T89" s="250" t="s">
        <v>456</v>
      </c>
    </row>
    <row r="90" spans="1:31" s="141" customFormat="1" ht="12.9" customHeight="1" x14ac:dyDescent="0.55000000000000004">
      <c r="A90" s="483">
        <v>65</v>
      </c>
      <c r="B90" s="355"/>
      <c r="C90" s="356"/>
      <c r="D90" s="357"/>
      <c r="E90" s="358"/>
      <c r="F90" s="359"/>
      <c r="G90" s="353" t="str">
        <f t="shared" si="22"/>
        <v/>
      </c>
      <c r="H90" s="360"/>
      <c r="M90" s="168" t="s">
        <v>457</v>
      </c>
      <c r="N90" s="168"/>
      <c r="O90" s="250" t="s">
        <v>458</v>
      </c>
      <c r="R90" s="168" t="s">
        <v>457</v>
      </c>
      <c r="S90" s="168"/>
      <c r="T90" s="250" t="s">
        <v>458</v>
      </c>
    </row>
    <row r="91" spans="1:31" s="141" customFormat="1" ht="12.9" customHeight="1" x14ac:dyDescent="0.55000000000000004">
      <c r="A91" s="483">
        <v>66</v>
      </c>
      <c r="B91" s="355"/>
      <c r="C91" s="356"/>
      <c r="D91" s="357"/>
      <c r="E91" s="358"/>
      <c r="F91" s="359"/>
      <c r="G91" s="353" t="str">
        <f t="shared" si="22"/>
        <v/>
      </c>
      <c r="H91" s="360"/>
      <c r="M91" s="168"/>
      <c r="N91" s="168"/>
      <c r="O91" s="250" t="s">
        <v>459</v>
      </c>
      <c r="R91" s="168"/>
      <c r="S91" s="168"/>
      <c r="T91" s="250" t="s">
        <v>459</v>
      </c>
    </row>
    <row r="92" spans="1:31" s="141" customFormat="1" ht="12.9" customHeight="1" x14ac:dyDescent="0.55000000000000004">
      <c r="A92" s="483">
        <v>67</v>
      </c>
      <c r="B92" s="355"/>
      <c r="C92" s="356"/>
      <c r="D92" s="357"/>
      <c r="E92" s="358"/>
      <c r="F92" s="359"/>
      <c r="G92" s="353" t="str">
        <f t="shared" si="22"/>
        <v/>
      </c>
      <c r="H92" s="360"/>
      <c r="M92" s="168"/>
      <c r="N92" s="168"/>
      <c r="O92" s="250" t="s">
        <v>460</v>
      </c>
      <c r="R92" s="168"/>
      <c r="S92" s="168"/>
      <c r="T92" s="250" t="s">
        <v>460</v>
      </c>
    </row>
    <row r="93" spans="1:31" s="141" customFormat="1" ht="12.9" customHeight="1" x14ac:dyDescent="0.55000000000000004">
      <c r="A93" s="483">
        <v>68</v>
      </c>
      <c r="B93" s="355"/>
      <c r="C93" s="356"/>
      <c r="D93" s="357"/>
      <c r="E93" s="358"/>
      <c r="F93" s="359"/>
      <c r="G93" s="353" t="str">
        <f t="shared" si="22"/>
        <v/>
      </c>
      <c r="H93" s="360"/>
      <c r="M93" s="168"/>
      <c r="N93" s="168"/>
      <c r="O93" s="250" t="s">
        <v>138</v>
      </c>
      <c r="R93" s="168"/>
      <c r="S93" s="168"/>
      <c r="T93" s="250" t="s">
        <v>138</v>
      </c>
    </row>
    <row r="94" spans="1:31" s="141" customFormat="1" ht="12.9" customHeight="1" x14ac:dyDescent="0.55000000000000004">
      <c r="A94" s="483">
        <v>69</v>
      </c>
      <c r="B94" s="355"/>
      <c r="C94" s="356"/>
      <c r="D94" s="357"/>
      <c r="E94" s="358"/>
      <c r="F94" s="359"/>
      <c r="G94" s="353" t="str">
        <f t="shared" si="22"/>
        <v/>
      </c>
      <c r="H94" s="360"/>
      <c r="M94" s="168"/>
      <c r="N94" s="168"/>
      <c r="O94" s="250" t="s">
        <v>461</v>
      </c>
      <c r="R94" s="168"/>
      <c r="S94" s="168"/>
      <c r="T94" s="250" t="s">
        <v>461</v>
      </c>
    </row>
    <row r="95" spans="1:31" s="141" customFormat="1" ht="12.9" customHeight="1" x14ac:dyDescent="0.55000000000000004">
      <c r="A95" s="483">
        <v>70</v>
      </c>
      <c r="B95" s="355"/>
      <c r="C95" s="356"/>
      <c r="D95" s="357"/>
      <c r="E95" s="358"/>
      <c r="F95" s="359"/>
      <c r="G95" s="353" t="str">
        <f t="shared" si="22"/>
        <v/>
      </c>
      <c r="H95" s="360"/>
      <c r="M95" s="168"/>
      <c r="N95" s="168"/>
      <c r="O95" s="250" t="s">
        <v>462</v>
      </c>
      <c r="R95" s="168"/>
      <c r="S95" s="168"/>
      <c r="T95" s="250" t="s">
        <v>462</v>
      </c>
    </row>
    <row r="96" spans="1:31" s="141" customFormat="1" ht="12.9" customHeight="1" x14ac:dyDescent="0.55000000000000004">
      <c r="A96" s="483">
        <v>71</v>
      </c>
      <c r="B96" s="355"/>
      <c r="C96" s="356"/>
      <c r="D96" s="357"/>
      <c r="E96" s="358"/>
      <c r="F96" s="359"/>
      <c r="G96" s="353" t="str">
        <f t="shared" si="22"/>
        <v/>
      </c>
      <c r="H96" s="360"/>
      <c r="M96" s="168"/>
      <c r="N96" s="168"/>
      <c r="O96" s="250" t="s">
        <v>463</v>
      </c>
      <c r="R96" s="168"/>
      <c r="S96" s="168"/>
      <c r="T96" s="250" t="s">
        <v>463</v>
      </c>
    </row>
    <row r="97" spans="1:31" s="141" customFormat="1" ht="12.9" customHeight="1" x14ac:dyDescent="0.55000000000000004">
      <c r="A97" s="483">
        <v>72</v>
      </c>
      <c r="B97" s="355"/>
      <c r="C97" s="356"/>
      <c r="D97" s="357"/>
      <c r="E97" s="358"/>
      <c r="F97" s="359"/>
      <c r="G97" s="353" t="str">
        <f t="shared" si="22"/>
        <v/>
      </c>
      <c r="H97" s="360"/>
      <c r="M97" s="168"/>
      <c r="N97" s="168"/>
      <c r="O97" s="250" t="s">
        <v>464</v>
      </c>
      <c r="R97" s="168"/>
      <c r="S97" s="168"/>
      <c r="T97" s="250" t="s">
        <v>464</v>
      </c>
    </row>
    <row r="98" spans="1:31" s="141" customFormat="1" ht="12.9" customHeight="1" x14ac:dyDescent="0.55000000000000004">
      <c r="A98" s="483">
        <v>73</v>
      </c>
      <c r="B98" s="355"/>
      <c r="C98" s="356"/>
      <c r="D98" s="357"/>
      <c r="E98" s="358"/>
      <c r="F98" s="359"/>
      <c r="G98" s="353" t="str">
        <f t="shared" si="22"/>
        <v/>
      </c>
      <c r="H98" s="360"/>
      <c r="M98" s="168"/>
      <c r="N98" s="168"/>
      <c r="O98" s="250" t="s">
        <v>465</v>
      </c>
      <c r="R98" s="168"/>
      <c r="S98" s="168"/>
      <c r="T98" s="250" t="s">
        <v>465</v>
      </c>
    </row>
    <row r="99" spans="1:31" s="141" customFormat="1" ht="12.9" customHeight="1" x14ac:dyDescent="0.55000000000000004">
      <c r="A99" s="483">
        <v>74</v>
      </c>
      <c r="B99" s="355"/>
      <c r="C99" s="356"/>
      <c r="D99" s="357"/>
      <c r="E99" s="358"/>
      <c r="F99" s="359"/>
      <c r="G99" s="353" t="str">
        <f t="shared" si="22"/>
        <v/>
      </c>
      <c r="H99" s="360"/>
      <c r="M99" s="168"/>
      <c r="N99" s="168"/>
      <c r="O99" s="250" t="s">
        <v>466</v>
      </c>
      <c r="R99" s="168"/>
      <c r="S99" s="168"/>
      <c r="T99" s="250" t="s">
        <v>466</v>
      </c>
    </row>
    <row r="100" spans="1:31" s="141" customFormat="1" ht="12.9" customHeight="1" x14ac:dyDescent="0.55000000000000004">
      <c r="A100" s="483">
        <v>75</v>
      </c>
      <c r="B100" s="355"/>
      <c r="C100" s="356"/>
      <c r="D100" s="357"/>
      <c r="E100" s="358"/>
      <c r="F100" s="359"/>
      <c r="G100" s="353" t="str">
        <f t="shared" si="22"/>
        <v/>
      </c>
      <c r="H100" s="360"/>
      <c r="M100" s="168"/>
      <c r="N100" s="168"/>
      <c r="O100" s="168"/>
      <c r="R100" s="168"/>
      <c r="S100" s="168"/>
      <c r="T100" s="168"/>
    </row>
    <row r="101" spans="1:31" s="141" customFormat="1" ht="12.9" customHeight="1" x14ac:dyDescent="0.55000000000000004">
      <c r="A101" s="483">
        <v>76</v>
      </c>
      <c r="B101" s="355"/>
      <c r="C101" s="356"/>
      <c r="D101" s="357"/>
      <c r="E101" s="358"/>
      <c r="F101" s="359"/>
      <c r="G101" s="353" t="str">
        <f t="shared" si="22"/>
        <v/>
      </c>
      <c r="H101" s="360"/>
      <c r="M101" s="168"/>
      <c r="N101" s="168"/>
      <c r="O101" s="168"/>
      <c r="R101" s="168"/>
      <c r="S101" s="168"/>
      <c r="T101" s="168"/>
    </row>
    <row r="102" spans="1:31" s="141" customFormat="1" ht="12.9" customHeight="1" x14ac:dyDescent="0.55000000000000004">
      <c r="A102" s="483">
        <v>77</v>
      </c>
      <c r="B102" s="355"/>
      <c r="C102" s="356"/>
      <c r="D102" s="357"/>
      <c r="E102" s="358"/>
      <c r="F102" s="359"/>
      <c r="G102" s="353" t="str">
        <f t="shared" si="22"/>
        <v/>
      </c>
      <c r="H102" s="360"/>
      <c r="M102" s="168"/>
      <c r="N102" s="168"/>
      <c r="O102" s="168"/>
      <c r="R102" s="168"/>
      <c r="S102" s="168"/>
      <c r="T102" s="168"/>
    </row>
    <row r="103" spans="1:31" s="141" customFormat="1" ht="12.9" customHeight="1" x14ac:dyDescent="0.55000000000000004">
      <c r="A103" s="483">
        <v>78</v>
      </c>
      <c r="B103" s="355"/>
      <c r="C103" s="356"/>
      <c r="D103" s="357"/>
      <c r="E103" s="358"/>
      <c r="F103" s="359"/>
      <c r="G103" s="353" t="str">
        <f t="shared" si="22"/>
        <v/>
      </c>
      <c r="H103" s="360"/>
      <c r="M103" s="168"/>
      <c r="N103" s="168"/>
      <c r="O103" s="168"/>
      <c r="R103" s="168"/>
      <c r="S103" s="168"/>
      <c r="T103" s="168"/>
    </row>
    <row r="104" spans="1:31" s="141" customFormat="1" ht="12.9" customHeight="1" x14ac:dyDescent="0.55000000000000004">
      <c r="A104" s="483">
        <v>79</v>
      </c>
      <c r="B104" s="355"/>
      <c r="C104" s="356"/>
      <c r="D104" s="357"/>
      <c r="E104" s="358"/>
      <c r="F104" s="359"/>
      <c r="G104" s="353" t="str">
        <f t="shared" si="22"/>
        <v/>
      </c>
      <c r="H104" s="360"/>
      <c r="M104" s="168"/>
      <c r="N104" s="168"/>
      <c r="O104" s="168"/>
      <c r="R104" s="168"/>
      <c r="S104" s="168"/>
      <c r="T104" s="168"/>
    </row>
    <row r="105" spans="1:31" s="141" customFormat="1" ht="12.9" customHeight="1" x14ac:dyDescent="0.55000000000000004">
      <c r="A105" s="483">
        <v>80</v>
      </c>
      <c r="B105" s="355"/>
      <c r="C105" s="356"/>
      <c r="D105" s="357"/>
      <c r="E105" s="358"/>
      <c r="F105" s="359"/>
      <c r="G105" s="353" t="str">
        <f t="shared" si="22"/>
        <v/>
      </c>
      <c r="H105" s="360"/>
      <c r="W105" s="145"/>
      <c r="X105" s="145"/>
      <c r="AD105" s="145"/>
      <c r="AE105" s="145"/>
    </row>
    <row r="106" spans="1:31" s="141" customFormat="1" ht="12.9" customHeight="1" x14ac:dyDescent="0.55000000000000004">
      <c r="A106" s="483">
        <v>81</v>
      </c>
      <c r="B106" s="355"/>
      <c r="C106" s="356"/>
      <c r="D106" s="357"/>
      <c r="E106" s="358"/>
      <c r="F106" s="359"/>
      <c r="G106" s="353" t="str">
        <f t="shared" si="22"/>
        <v/>
      </c>
      <c r="H106" s="360"/>
      <c r="W106" s="145"/>
      <c r="X106" s="145"/>
      <c r="AD106" s="145"/>
      <c r="AE106" s="145"/>
    </row>
    <row r="107" spans="1:31" s="141" customFormat="1" ht="12.9" customHeight="1" x14ac:dyDescent="0.55000000000000004">
      <c r="A107" s="483">
        <v>82</v>
      </c>
      <c r="B107" s="355"/>
      <c r="C107" s="356"/>
      <c r="D107" s="357"/>
      <c r="E107" s="358"/>
      <c r="F107" s="359"/>
      <c r="G107" s="353" t="str">
        <f t="shared" si="22"/>
        <v/>
      </c>
      <c r="H107" s="360"/>
      <c r="W107" s="145"/>
      <c r="X107" s="145"/>
      <c r="AD107" s="145"/>
      <c r="AE107" s="145"/>
    </row>
    <row r="108" spans="1:31" s="141" customFormat="1" ht="12.9" customHeight="1" x14ac:dyDescent="0.55000000000000004">
      <c r="A108" s="483">
        <v>83</v>
      </c>
      <c r="B108" s="355"/>
      <c r="C108" s="356"/>
      <c r="D108" s="357"/>
      <c r="E108" s="358"/>
      <c r="F108" s="359"/>
      <c r="G108" s="353" t="str">
        <f t="shared" si="22"/>
        <v/>
      </c>
      <c r="H108" s="360"/>
      <c r="W108" s="145"/>
      <c r="X108" s="145"/>
      <c r="AD108" s="145"/>
      <c r="AE108" s="145"/>
    </row>
    <row r="109" spans="1:31" s="141" customFormat="1" ht="12.9" customHeight="1" x14ac:dyDescent="0.55000000000000004">
      <c r="A109" s="483">
        <v>84</v>
      </c>
      <c r="B109" s="355"/>
      <c r="C109" s="356"/>
      <c r="D109" s="357"/>
      <c r="E109" s="358"/>
      <c r="F109" s="359"/>
      <c r="G109" s="353" t="str">
        <f t="shared" si="22"/>
        <v/>
      </c>
      <c r="H109" s="360"/>
      <c r="W109" s="145"/>
      <c r="X109" s="145"/>
      <c r="AD109" s="145"/>
      <c r="AE109" s="145"/>
    </row>
    <row r="110" spans="1:31" s="141" customFormat="1" ht="12.9" customHeight="1" x14ac:dyDescent="0.55000000000000004">
      <c r="A110" s="483">
        <v>85</v>
      </c>
      <c r="B110" s="355"/>
      <c r="C110" s="356"/>
      <c r="D110" s="357"/>
      <c r="E110" s="358"/>
      <c r="F110" s="359"/>
      <c r="G110" s="353" t="str">
        <f t="shared" si="22"/>
        <v/>
      </c>
      <c r="H110" s="360"/>
      <c r="W110" s="145"/>
      <c r="X110" s="145"/>
      <c r="AD110" s="145"/>
      <c r="AE110" s="145"/>
    </row>
    <row r="111" spans="1:31" s="141" customFormat="1" ht="12.9" customHeight="1" x14ac:dyDescent="0.55000000000000004">
      <c r="A111" s="483">
        <v>86</v>
      </c>
      <c r="B111" s="355"/>
      <c r="C111" s="356"/>
      <c r="D111" s="357"/>
      <c r="E111" s="358"/>
      <c r="F111" s="359"/>
      <c r="G111" s="353" t="str">
        <f t="shared" si="22"/>
        <v/>
      </c>
      <c r="H111" s="360"/>
      <c r="W111" s="145"/>
      <c r="X111" s="145"/>
      <c r="AD111" s="145"/>
      <c r="AE111" s="145"/>
    </row>
    <row r="112" spans="1:31" s="141" customFormat="1" ht="12.9" customHeight="1" x14ac:dyDescent="0.55000000000000004">
      <c r="A112" s="483">
        <v>87</v>
      </c>
      <c r="B112" s="355"/>
      <c r="C112" s="356"/>
      <c r="D112" s="357"/>
      <c r="E112" s="358"/>
      <c r="F112" s="359"/>
      <c r="G112" s="353" t="str">
        <f t="shared" si="22"/>
        <v/>
      </c>
      <c r="H112" s="360"/>
      <c r="W112" s="145"/>
      <c r="X112" s="145"/>
      <c r="AD112" s="145"/>
      <c r="AE112" s="145"/>
    </row>
    <row r="113" spans="1:31" s="141" customFormat="1" ht="12.9" customHeight="1" x14ac:dyDescent="0.55000000000000004">
      <c r="A113" s="483">
        <v>88</v>
      </c>
      <c r="B113" s="355"/>
      <c r="C113" s="356"/>
      <c r="D113" s="357"/>
      <c r="E113" s="358"/>
      <c r="F113" s="359"/>
      <c r="G113" s="353" t="str">
        <f t="shared" si="22"/>
        <v/>
      </c>
      <c r="H113" s="360"/>
      <c r="W113" s="145"/>
      <c r="X113" s="145"/>
      <c r="AD113" s="145"/>
      <c r="AE113" s="145"/>
    </row>
    <row r="114" spans="1:31" s="141" customFormat="1" ht="12.9" customHeight="1" x14ac:dyDescent="0.55000000000000004">
      <c r="A114" s="483">
        <v>89</v>
      </c>
      <c r="B114" s="355"/>
      <c r="C114" s="356"/>
      <c r="D114" s="357"/>
      <c r="E114" s="358"/>
      <c r="F114" s="359"/>
      <c r="G114" s="353" t="str">
        <f t="shared" si="22"/>
        <v/>
      </c>
      <c r="H114" s="360"/>
      <c r="W114" s="145"/>
      <c r="X114" s="145"/>
      <c r="AD114" s="145"/>
      <c r="AE114" s="145"/>
    </row>
    <row r="115" spans="1:31" s="141" customFormat="1" ht="12.9" customHeight="1" thickBot="1" x14ac:dyDescent="0.6">
      <c r="A115" s="483">
        <v>90</v>
      </c>
      <c r="B115" s="355"/>
      <c r="C115" s="356"/>
      <c r="D115" s="357"/>
      <c r="E115" s="358"/>
      <c r="F115" s="359"/>
      <c r="G115" s="353" t="str">
        <f t="shared" si="22"/>
        <v/>
      </c>
      <c r="H115" s="360"/>
      <c r="W115" s="145"/>
      <c r="X115" s="145"/>
      <c r="AD115" s="145"/>
      <c r="AE115" s="145"/>
    </row>
    <row r="116" spans="1:31" s="141" customFormat="1" ht="18.649999999999999" customHeight="1" thickBot="1" x14ac:dyDescent="0.6">
      <c r="A116" s="469"/>
      <c r="B116" s="815" t="s">
        <v>671</v>
      </c>
      <c r="C116" s="816"/>
      <c r="D116" s="155" t="s">
        <v>434</v>
      </c>
      <c r="E116" s="156" t="s">
        <v>434</v>
      </c>
      <c r="F116" s="157" t="s">
        <v>434</v>
      </c>
      <c r="G116" s="158">
        <f>SUMIF(B86:B115,"&lt;&gt;"&amp;"▲補助対象外",G86:G115)</f>
        <v>0</v>
      </c>
      <c r="H116" s="361"/>
      <c r="W116" s="145"/>
      <c r="X116" s="145"/>
      <c r="AD116" s="145"/>
      <c r="AE116" s="145"/>
    </row>
    <row r="117" spans="1:31" s="141" customFormat="1" ht="18.649999999999999" customHeight="1" thickTop="1" thickBot="1" x14ac:dyDescent="0.6">
      <c r="A117" s="469"/>
      <c r="B117" s="817" t="s">
        <v>672</v>
      </c>
      <c r="C117" s="818"/>
      <c r="D117" s="159" t="s">
        <v>434</v>
      </c>
      <c r="E117" s="160" t="s">
        <v>434</v>
      </c>
      <c r="F117" s="161" t="s">
        <v>434</v>
      </c>
      <c r="G117" s="162">
        <f>SUMIF(B86:B115,"▲補助対象外",G86:G115)</f>
        <v>0</v>
      </c>
      <c r="H117" s="362"/>
      <c r="W117" s="145"/>
      <c r="X117" s="145"/>
      <c r="AD117" s="145"/>
      <c r="AE117" s="145"/>
    </row>
    <row r="118" spans="1:31" ht="12" customHeight="1" x14ac:dyDescent="0.55000000000000004">
      <c r="A118" s="469" t="s">
        <v>596</v>
      </c>
      <c r="B118" s="483"/>
      <c r="C118" s="469"/>
      <c r="D118" s="468"/>
      <c r="E118" s="469"/>
      <c r="F118" s="470"/>
      <c r="G118" s="470"/>
      <c r="H118" s="469"/>
    </row>
    <row r="119" spans="1:31" s="141" customFormat="1" ht="21" customHeight="1" x14ac:dyDescent="0.55000000000000004">
      <c r="A119" s="469"/>
      <c r="B119" s="469" t="s">
        <v>419</v>
      </c>
      <c r="C119" s="790"/>
      <c r="D119" s="791"/>
      <c r="E119" s="791"/>
      <c r="F119" s="791"/>
      <c r="G119" s="216" t="s">
        <v>437</v>
      </c>
      <c r="H119" s="469"/>
      <c r="J119" s="150">
        <v>0</v>
      </c>
      <c r="W119" s="145"/>
      <c r="X119" s="145"/>
      <c r="AD119" s="145"/>
      <c r="AE119" s="145"/>
    </row>
    <row r="120" spans="1:31" s="141" customFormat="1" ht="11" customHeight="1" x14ac:dyDescent="0.55000000000000004">
      <c r="A120" s="469"/>
      <c r="B120" s="483"/>
      <c r="C120" s="794"/>
      <c r="D120" s="794"/>
      <c r="E120" s="794"/>
      <c r="F120" s="794"/>
      <c r="G120" s="794"/>
      <c r="H120" s="469"/>
      <c r="W120" s="145"/>
      <c r="X120" s="145"/>
      <c r="AD120" s="145"/>
      <c r="AE120" s="145"/>
    </row>
    <row r="121" spans="1:31" s="141" customFormat="1" ht="12" customHeight="1" x14ac:dyDescent="0.55000000000000004">
      <c r="A121" s="486" t="s">
        <v>421</v>
      </c>
      <c r="B121" s="811" t="s">
        <v>422</v>
      </c>
      <c r="C121" s="811" t="s">
        <v>423</v>
      </c>
      <c r="D121" s="812" t="s">
        <v>161</v>
      </c>
      <c r="E121" s="811" t="s">
        <v>424</v>
      </c>
      <c r="F121" s="813" t="s">
        <v>425</v>
      </c>
      <c r="G121" s="813" t="s">
        <v>426</v>
      </c>
      <c r="H121" s="811" t="s">
        <v>427</v>
      </c>
    </row>
    <row r="122" spans="1:31" s="141" customFormat="1" ht="12" customHeight="1" x14ac:dyDescent="0.55000000000000004">
      <c r="A122" s="486" t="s">
        <v>428</v>
      </c>
      <c r="B122" s="811"/>
      <c r="C122" s="811"/>
      <c r="D122" s="812"/>
      <c r="E122" s="811"/>
      <c r="F122" s="814"/>
      <c r="G122" s="814"/>
      <c r="H122" s="811"/>
    </row>
    <row r="123" spans="1:31" s="141" customFormat="1" ht="12.9" customHeight="1" x14ac:dyDescent="0.55000000000000004">
      <c r="A123" s="483">
        <v>91</v>
      </c>
      <c r="B123" s="355"/>
      <c r="C123" s="356"/>
      <c r="D123" s="357"/>
      <c r="E123" s="358"/>
      <c r="F123" s="359"/>
      <c r="G123" s="353" t="str">
        <f>IF(D123*F123=0,"",ROUND(D123*F123,0))</f>
        <v/>
      </c>
      <c r="H123" s="360"/>
      <c r="M123" s="168" t="s">
        <v>449</v>
      </c>
      <c r="N123" s="168"/>
      <c r="O123" s="250" t="s">
        <v>450</v>
      </c>
      <c r="R123" s="168" t="s">
        <v>449</v>
      </c>
      <c r="S123" s="168"/>
      <c r="T123" s="250" t="s">
        <v>450</v>
      </c>
    </row>
    <row r="124" spans="1:31" s="141" customFormat="1" ht="12.9" customHeight="1" x14ac:dyDescent="0.55000000000000004">
      <c r="A124" s="483">
        <v>92</v>
      </c>
      <c r="B124" s="355"/>
      <c r="C124" s="356"/>
      <c r="D124" s="357"/>
      <c r="E124" s="358"/>
      <c r="F124" s="359"/>
      <c r="G124" s="353" t="str">
        <f t="shared" ref="G124:G152" si="23">IF(D124*F124=0,"",ROUND(D124*F124,0))</f>
        <v/>
      </c>
      <c r="H124" s="360"/>
      <c r="M124" s="168" t="s">
        <v>451</v>
      </c>
      <c r="N124" s="168"/>
      <c r="O124" s="250" t="s">
        <v>452</v>
      </c>
      <c r="R124" s="168" t="s">
        <v>451</v>
      </c>
      <c r="S124" s="168"/>
      <c r="T124" s="250" t="s">
        <v>452</v>
      </c>
    </row>
    <row r="125" spans="1:31" s="141" customFormat="1" ht="12.9" customHeight="1" x14ac:dyDescent="0.55000000000000004">
      <c r="A125" s="483">
        <v>93</v>
      </c>
      <c r="B125" s="355"/>
      <c r="C125" s="356"/>
      <c r="D125" s="357"/>
      <c r="E125" s="358"/>
      <c r="F125" s="359"/>
      <c r="G125" s="353" t="str">
        <f t="shared" si="23"/>
        <v/>
      </c>
      <c r="H125" s="360"/>
      <c r="M125" s="168" t="s">
        <v>453</v>
      </c>
      <c r="N125" s="168"/>
      <c r="O125" s="250" t="s">
        <v>454</v>
      </c>
      <c r="R125" s="168" t="s">
        <v>453</v>
      </c>
      <c r="S125" s="168"/>
      <c r="T125" s="250" t="s">
        <v>454</v>
      </c>
    </row>
    <row r="126" spans="1:31" s="141" customFormat="1" ht="12.9" customHeight="1" x14ac:dyDescent="0.55000000000000004">
      <c r="A126" s="483">
        <v>94</v>
      </c>
      <c r="B126" s="355"/>
      <c r="C126" s="356"/>
      <c r="D126" s="357"/>
      <c r="E126" s="358"/>
      <c r="F126" s="359"/>
      <c r="G126" s="353" t="str">
        <f t="shared" si="23"/>
        <v/>
      </c>
      <c r="H126" s="360"/>
      <c r="M126" s="168" t="s">
        <v>455</v>
      </c>
      <c r="N126" s="168"/>
      <c r="O126" s="250" t="s">
        <v>456</v>
      </c>
      <c r="R126" s="168" t="s">
        <v>455</v>
      </c>
      <c r="S126" s="168"/>
      <c r="T126" s="250" t="s">
        <v>456</v>
      </c>
    </row>
    <row r="127" spans="1:31" s="141" customFormat="1" ht="12.9" customHeight="1" x14ac:dyDescent="0.55000000000000004">
      <c r="A127" s="483">
        <v>95</v>
      </c>
      <c r="B127" s="355"/>
      <c r="C127" s="356"/>
      <c r="D127" s="357"/>
      <c r="E127" s="358"/>
      <c r="F127" s="359"/>
      <c r="G127" s="353" t="str">
        <f t="shared" si="23"/>
        <v/>
      </c>
      <c r="H127" s="360"/>
      <c r="M127" s="168" t="s">
        <v>457</v>
      </c>
      <c r="N127" s="168"/>
      <c r="O127" s="250" t="s">
        <v>458</v>
      </c>
      <c r="R127" s="168" t="s">
        <v>457</v>
      </c>
      <c r="S127" s="168"/>
      <c r="T127" s="250" t="s">
        <v>458</v>
      </c>
    </row>
    <row r="128" spans="1:31" s="141" customFormat="1" ht="12.9" customHeight="1" x14ac:dyDescent="0.55000000000000004">
      <c r="A128" s="483">
        <v>96</v>
      </c>
      <c r="B128" s="355"/>
      <c r="C128" s="356"/>
      <c r="D128" s="357"/>
      <c r="E128" s="358"/>
      <c r="F128" s="359"/>
      <c r="G128" s="353" t="str">
        <f t="shared" si="23"/>
        <v/>
      </c>
      <c r="H128" s="360"/>
      <c r="M128" s="168"/>
      <c r="N128" s="168"/>
      <c r="O128" s="250" t="s">
        <v>459</v>
      </c>
      <c r="R128" s="168"/>
      <c r="S128" s="168"/>
      <c r="T128" s="250" t="s">
        <v>459</v>
      </c>
    </row>
    <row r="129" spans="1:31" s="141" customFormat="1" ht="12.9" customHeight="1" x14ac:dyDescent="0.55000000000000004">
      <c r="A129" s="483">
        <v>97</v>
      </c>
      <c r="B129" s="355"/>
      <c r="C129" s="356"/>
      <c r="D129" s="357"/>
      <c r="E129" s="358"/>
      <c r="F129" s="359"/>
      <c r="G129" s="353" t="str">
        <f t="shared" si="23"/>
        <v/>
      </c>
      <c r="H129" s="360"/>
      <c r="M129" s="168"/>
      <c r="N129" s="168"/>
      <c r="O129" s="250" t="s">
        <v>460</v>
      </c>
      <c r="R129" s="168"/>
      <c r="S129" s="168"/>
      <c r="T129" s="250" t="s">
        <v>460</v>
      </c>
    </row>
    <row r="130" spans="1:31" s="141" customFormat="1" ht="12.9" customHeight="1" x14ac:dyDescent="0.55000000000000004">
      <c r="A130" s="483">
        <v>98</v>
      </c>
      <c r="B130" s="355"/>
      <c r="C130" s="356"/>
      <c r="D130" s="357"/>
      <c r="E130" s="358"/>
      <c r="F130" s="359"/>
      <c r="G130" s="353" t="str">
        <f t="shared" si="23"/>
        <v/>
      </c>
      <c r="H130" s="360"/>
      <c r="M130" s="168"/>
      <c r="N130" s="168"/>
      <c r="O130" s="250" t="s">
        <v>138</v>
      </c>
      <c r="R130" s="168"/>
      <c r="S130" s="168"/>
      <c r="T130" s="250" t="s">
        <v>138</v>
      </c>
    </row>
    <row r="131" spans="1:31" s="141" customFormat="1" ht="12.9" customHeight="1" x14ac:dyDescent="0.55000000000000004">
      <c r="A131" s="483">
        <v>99</v>
      </c>
      <c r="B131" s="355"/>
      <c r="C131" s="356"/>
      <c r="D131" s="357"/>
      <c r="E131" s="358"/>
      <c r="F131" s="359"/>
      <c r="G131" s="353" t="str">
        <f t="shared" si="23"/>
        <v/>
      </c>
      <c r="H131" s="360"/>
      <c r="M131" s="168"/>
      <c r="N131" s="168"/>
      <c r="O131" s="250" t="s">
        <v>461</v>
      </c>
      <c r="R131" s="168"/>
      <c r="S131" s="168"/>
      <c r="T131" s="250" t="s">
        <v>461</v>
      </c>
    </row>
    <row r="132" spans="1:31" s="141" customFormat="1" ht="12.9" customHeight="1" x14ac:dyDescent="0.55000000000000004">
      <c r="A132" s="483">
        <v>100</v>
      </c>
      <c r="B132" s="355"/>
      <c r="C132" s="356"/>
      <c r="D132" s="357"/>
      <c r="E132" s="358"/>
      <c r="F132" s="359"/>
      <c r="G132" s="353" t="str">
        <f t="shared" si="23"/>
        <v/>
      </c>
      <c r="H132" s="360"/>
      <c r="M132" s="168"/>
      <c r="N132" s="168"/>
      <c r="O132" s="250" t="s">
        <v>462</v>
      </c>
      <c r="R132" s="168"/>
      <c r="S132" s="168"/>
      <c r="T132" s="250" t="s">
        <v>462</v>
      </c>
    </row>
    <row r="133" spans="1:31" s="141" customFormat="1" ht="12.9" customHeight="1" x14ac:dyDescent="0.55000000000000004">
      <c r="A133" s="483">
        <v>101</v>
      </c>
      <c r="B133" s="355"/>
      <c r="C133" s="356"/>
      <c r="D133" s="357"/>
      <c r="E133" s="358"/>
      <c r="F133" s="359"/>
      <c r="G133" s="353" t="str">
        <f t="shared" si="23"/>
        <v/>
      </c>
      <c r="H133" s="360"/>
      <c r="M133" s="168"/>
      <c r="N133" s="168"/>
      <c r="O133" s="250" t="s">
        <v>463</v>
      </c>
      <c r="R133" s="168"/>
      <c r="S133" s="168"/>
      <c r="T133" s="250" t="s">
        <v>463</v>
      </c>
    </row>
    <row r="134" spans="1:31" s="141" customFormat="1" ht="12.9" customHeight="1" x14ac:dyDescent="0.55000000000000004">
      <c r="A134" s="483">
        <v>102</v>
      </c>
      <c r="B134" s="355"/>
      <c r="C134" s="356"/>
      <c r="D134" s="357"/>
      <c r="E134" s="358"/>
      <c r="F134" s="359"/>
      <c r="G134" s="353" t="str">
        <f t="shared" si="23"/>
        <v/>
      </c>
      <c r="H134" s="360"/>
      <c r="M134" s="168"/>
      <c r="N134" s="168"/>
      <c r="O134" s="250" t="s">
        <v>464</v>
      </c>
      <c r="R134" s="168"/>
      <c r="S134" s="168"/>
      <c r="T134" s="250" t="s">
        <v>464</v>
      </c>
    </row>
    <row r="135" spans="1:31" s="141" customFormat="1" ht="12.9" customHeight="1" x14ac:dyDescent="0.55000000000000004">
      <c r="A135" s="483">
        <v>103</v>
      </c>
      <c r="B135" s="355"/>
      <c r="C135" s="356"/>
      <c r="D135" s="357"/>
      <c r="E135" s="358"/>
      <c r="F135" s="359"/>
      <c r="G135" s="353" t="str">
        <f t="shared" si="23"/>
        <v/>
      </c>
      <c r="H135" s="360"/>
      <c r="M135" s="168"/>
      <c r="N135" s="168"/>
      <c r="O135" s="250" t="s">
        <v>465</v>
      </c>
      <c r="R135" s="168"/>
      <c r="S135" s="168"/>
      <c r="T135" s="250" t="s">
        <v>465</v>
      </c>
    </row>
    <row r="136" spans="1:31" s="141" customFormat="1" ht="12.9" customHeight="1" x14ac:dyDescent="0.55000000000000004">
      <c r="A136" s="483">
        <v>104</v>
      </c>
      <c r="B136" s="355"/>
      <c r="C136" s="356"/>
      <c r="D136" s="357"/>
      <c r="E136" s="358"/>
      <c r="F136" s="359"/>
      <c r="G136" s="353" t="str">
        <f t="shared" si="23"/>
        <v/>
      </c>
      <c r="H136" s="360"/>
      <c r="M136" s="168"/>
      <c r="N136" s="168"/>
      <c r="O136" s="250" t="s">
        <v>466</v>
      </c>
      <c r="R136" s="168"/>
      <c r="S136" s="168"/>
      <c r="T136" s="250" t="s">
        <v>466</v>
      </c>
    </row>
    <row r="137" spans="1:31" s="141" customFormat="1" ht="12.9" customHeight="1" x14ac:dyDescent="0.55000000000000004">
      <c r="A137" s="483">
        <v>105</v>
      </c>
      <c r="B137" s="355"/>
      <c r="C137" s="356"/>
      <c r="D137" s="357"/>
      <c r="E137" s="358"/>
      <c r="F137" s="359"/>
      <c r="G137" s="353" t="str">
        <f t="shared" si="23"/>
        <v/>
      </c>
      <c r="H137" s="360"/>
      <c r="M137" s="168"/>
      <c r="N137" s="168"/>
      <c r="O137" s="168"/>
      <c r="R137" s="168"/>
      <c r="S137" s="168"/>
      <c r="T137" s="168"/>
    </row>
    <row r="138" spans="1:31" s="141" customFormat="1" ht="12.9" customHeight="1" x14ac:dyDescent="0.55000000000000004">
      <c r="A138" s="483">
        <v>106</v>
      </c>
      <c r="B138" s="355"/>
      <c r="C138" s="356"/>
      <c r="D138" s="357"/>
      <c r="E138" s="358"/>
      <c r="F138" s="359"/>
      <c r="G138" s="353" t="str">
        <f t="shared" si="23"/>
        <v/>
      </c>
      <c r="H138" s="360"/>
      <c r="M138" s="168"/>
      <c r="N138" s="168"/>
      <c r="O138" s="168"/>
      <c r="R138" s="168"/>
      <c r="S138" s="168"/>
      <c r="T138" s="168"/>
    </row>
    <row r="139" spans="1:31" s="141" customFormat="1" ht="12.9" customHeight="1" x14ac:dyDescent="0.55000000000000004">
      <c r="A139" s="483">
        <v>107</v>
      </c>
      <c r="B139" s="355"/>
      <c r="C139" s="356"/>
      <c r="D139" s="357"/>
      <c r="E139" s="358"/>
      <c r="F139" s="359"/>
      <c r="G139" s="353" t="str">
        <f t="shared" si="23"/>
        <v/>
      </c>
      <c r="H139" s="360"/>
      <c r="M139" s="168"/>
      <c r="N139" s="168"/>
      <c r="O139" s="168"/>
      <c r="R139" s="168"/>
      <c r="S139" s="168"/>
      <c r="T139" s="168"/>
    </row>
    <row r="140" spans="1:31" s="141" customFormat="1" ht="12.9" customHeight="1" x14ac:dyDescent="0.55000000000000004">
      <c r="A140" s="483">
        <v>108</v>
      </c>
      <c r="B140" s="355"/>
      <c r="C140" s="356"/>
      <c r="D140" s="357"/>
      <c r="E140" s="358"/>
      <c r="F140" s="359"/>
      <c r="G140" s="353" t="str">
        <f t="shared" si="23"/>
        <v/>
      </c>
      <c r="H140" s="360"/>
      <c r="M140" s="168"/>
      <c r="N140" s="168"/>
      <c r="O140" s="168"/>
      <c r="R140" s="168"/>
      <c r="S140" s="168"/>
      <c r="T140" s="168"/>
    </row>
    <row r="141" spans="1:31" s="141" customFormat="1" ht="12.9" customHeight="1" x14ac:dyDescent="0.55000000000000004">
      <c r="A141" s="483">
        <v>109</v>
      </c>
      <c r="B141" s="355"/>
      <c r="C141" s="356"/>
      <c r="D141" s="357"/>
      <c r="E141" s="358"/>
      <c r="F141" s="359"/>
      <c r="G141" s="353" t="str">
        <f t="shared" si="23"/>
        <v/>
      </c>
      <c r="H141" s="360"/>
      <c r="M141" s="168"/>
      <c r="N141" s="168"/>
      <c r="O141" s="168"/>
      <c r="R141" s="168"/>
      <c r="S141" s="168"/>
      <c r="T141" s="168"/>
    </row>
    <row r="142" spans="1:31" s="141" customFormat="1" ht="12.9" customHeight="1" x14ac:dyDescent="0.55000000000000004">
      <c r="A142" s="483">
        <v>110</v>
      </c>
      <c r="B142" s="355"/>
      <c r="C142" s="356"/>
      <c r="D142" s="357"/>
      <c r="E142" s="358"/>
      <c r="F142" s="359"/>
      <c r="G142" s="353" t="str">
        <f t="shared" si="23"/>
        <v/>
      </c>
      <c r="H142" s="360"/>
      <c r="W142" s="145"/>
      <c r="X142" s="145"/>
      <c r="AD142" s="145"/>
      <c r="AE142" s="145"/>
    </row>
    <row r="143" spans="1:31" s="141" customFormat="1" ht="12.9" customHeight="1" x14ac:dyDescent="0.55000000000000004">
      <c r="A143" s="483">
        <v>111</v>
      </c>
      <c r="B143" s="355"/>
      <c r="C143" s="356"/>
      <c r="D143" s="357"/>
      <c r="E143" s="358"/>
      <c r="F143" s="359"/>
      <c r="G143" s="353" t="str">
        <f t="shared" si="23"/>
        <v/>
      </c>
      <c r="H143" s="360"/>
      <c r="W143" s="145"/>
      <c r="X143" s="145"/>
      <c r="AD143" s="145"/>
      <c r="AE143" s="145"/>
    </row>
    <row r="144" spans="1:31" s="141" customFormat="1" ht="12.9" customHeight="1" x14ac:dyDescent="0.55000000000000004">
      <c r="A144" s="483">
        <v>112</v>
      </c>
      <c r="B144" s="355"/>
      <c r="C144" s="356"/>
      <c r="D144" s="357"/>
      <c r="E144" s="358"/>
      <c r="F144" s="359"/>
      <c r="G144" s="353" t="str">
        <f t="shared" si="23"/>
        <v/>
      </c>
      <c r="H144" s="360"/>
      <c r="W144" s="145"/>
      <c r="X144" s="145"/>
      <c r="AD144" s="145"/>
      <c r="AE144" s="145"/>
    </row>
    <row r="145" spans="1:31" s="141" customFormat="1" ht="12.9" customHeight="1" x14ac:dyDescent="0.55000000000000004">
      <c r="A145" s="483">
        <v>113</v>
      </c>
      <c r="B145" s="355"/>
      <c r="C145" s="356"/>
      <c r="D145" s="357"/>
      <c r="E145" s="358"/>
      <c r="F145" s="359"/>
      <c r="G145" s="353" t="str">
        <f t="shared" si="23"/>
        <v/>
      </c>
      <c r="H145" s="360"/>
      <c r="W145" s="145"/>
      <c r="X145" s="145"/>
      <c r="AD145" s="145"/>
      <c r="AE145" s="145"/>
    </row>
    <row r="146" spans="1:31" s="141" customFormat="1" ht="12.9" customHeight="1" x14ac:dyDescent="0.55000000000000004">
      <c r="A146" s="483">
        <v>114</v>
      </c>
      <c r="B146" s="355"/>
      <c r="C146" s="356"/>
      <c r="D146" s="357"/>
      <c r="E146" s="358"/>
      <c r="F146" s="359"/>
      <c r="G146" s="353" t="str">
        <f t="shared" si="23"/>
        <v/>
      </c>
      <c r="H146" s="360"/>
      <c r="W146" s="145"/>
      <c r="X146" s="145"/>
      <c r="AD146" s="145"/>
      <c r="AE146" s="145"/>
    </row>
    <row r="147" spans="1:31" s="141" customFormat="1" ht="12.9" customHeight="1" x14ac:dyDescent="0.55000000000000004">
      <c r="A147" s="483">
        <v>115</v>
      </c>
      <c r="B147" s="355"/>
      <c r="C147" s="356"/>
      <c r="D147" s="357"/>
      <c r="E147" s="358"/>
      <c r="F147" s="359"/>
      <c r="G147" s="353" t="str">
        <f t="shared" si="23"/>
        <v/>
      </c>
      <c r="H147" s="360"/>
      <c r="W147" s="145"/>
      <c r="X147" s="145"/>
      <c r="AD147" s="145"/>
      <c r="AE147" s="145"/>
    </row>
    <row r="148" spans="1:31" s="141" customFormat="1" ht="12.9" customHeight="1" x14ac:dyDescent="0.55000000000000004">
      <c r="A148" s="483">
        <v>116</v>
      </c>
      <c r="B148" s="355"/>
      <c r="C148" s="356"/>
      <c r="D148" s="357"/>
      <c r="E148" s="358"/>
      <c r="F148" s="359"/>
      <c r="G148" s="353" t="str">
        <f t="shared" si="23"/>
        <v/>
      </c>
      <c r="H148" s="360"/>
      <c r="W148" s="145"/>
      <c r="X148" s="145"/>
      <c r="AD148" s="145"/>
      <c r="AE148" s="145"/>
    </row>
    <row r="149" spans="1:31" s="141" customFormat="1" ht="12.9" customHeight="1" x14ac:dyDescent="0.55000000000000004">
      <c r="A149" s="483">
        <v>117</v>
      </c>
      <c r="B149" s="355"/>
      <c r="C149" s="356"/>
      <c r="D149" s="357"/>
      <c r="E149" s="358"/>
      <c r="F149" s="359"/>
      <c r="G149" s="353" t="str">
        <f t="shared" si="23"/>
        <v/>
      </c>
      <c r="H149" s="360"/>
      <c r="W149" s="145"/>
      <c r="X149" s="145"/>
      <c r="AD149" s="145"/>
      <c r="AE149" s="145"/>
    </row>
    <row r="150" spans="1:31" s="141" customFormat="1" ht="12.9" customHeight="1" x14ac:dyDescent="0.55000000000000004">
      <c r="A150" s="483">
        <v>118</v>
      </c>
      <c r="B150" s="355"/>
      <c r="C150" s="356"/>
      <c r="D150" s="357"/>
      <c r="E150" s="358"/>
      <c r="F150" s="359"/>
      <c r="G150" s="353" t="str">
        <f t="shared" si="23"/>
        <v/>
      </c>
      <c r="H150" s="360"/>
      <c r="W150" s="145"/>
      <c r="X150" s="145"/>
      <c r="AD150" s="145"/>
      <c r="AE150" s="145"/>
    </row>
    <row r="151" spans="1:31" s="141" customFormat="1" ht="12.9" customHeight="1" x14ac:dyDescent="0.55000000000000004">
      <c r="A151" s="483">
        <v>119</v>
      </c>
      <c r="B151" s="355"/>
      <c r="C151" s="356"/>
      <c r="D151" s="357"/>
      <c r="E151" s="358"/>
      <c r="F151" s="359"/>
      <c r="G151" s="353" t="str">
        <f t="shared" si="23"/>
        <v/>
      </c>
      <c r="H151" s="360"/>
      <c r="W151" s="145"/>
      <c r="X151" s="145"/>
      <c r="AD151" s="145"/>
      <c r="AE151" s="145"/>
    </row>
    <row r="152" spans="1:31" s="141" customFormat="1" ht="12.9" customHeight="1" thickBot="1" x14ac:dyDescent="0.6">
      <c r="A152" s="483">
        <v>120</v>
      </c>
      <c r="B152" s="355"/>
      <c r="C152" s="356"/>
      <c r="D152" s="357"/>
      <c r="E152" s="358"/>
      <c r="F152" s="359"/>
      <c r="G152" s="353" t="str">
        <f t="shared" si="23"/>
        <v/>
      </c>
      <c r="H152" s="360"/>
      <c r="W152" s="145"/>
      <c r="X152" s="145"/>
      <c r="AD152" s="145"/>
      <c r="AE152" s="145"/>
    </row>
    <row r="153" spans="1:31" s="141" customFormat="1" ht="18.649999999999999" customHeight="1" thickBot="1" x14ac:dyDescent="0.6">
      <c r="A153" s="469"/>
      <c r="B153" s="815" t="s">
        <v>673</v>
      </c>
      <c r="C153" s="816"/>
      <c r="D153" s="155" t="s">
        <v>434</v>
      </c>
      <c r="E153" s="156" t="s">
        <v>434</v>
      </c>
      <c r="F153" s="157" t="s">
        <v>434</v>
      </c>
      <c r="G153" s="158">
        <f>SUMIF(B123:B152,"&lt;&gt;"&amp;"▲補助対象外",G123:G152)</f>
        <v>0</v>
      </c>
      <c r="H153" s="361"/>
      <c r="W153" s="145"/>
      <c r="X153" s="145"/>
      <c r="AD153" s="145"/>
      <c r="AE153" s="145"/>
    </row>
    <row r="154" spans="1:31" s="141" customFormat="1" ht="18.649999999999999" customHeight="1" thickTop="1" thickBot="1" x14ac:dyDescent="0.6">
      <c r="A154" s="469"/>
      <c r="B154" s="817" t="s">
        <v>674</v>
      </c>
      <c r="C154" s="818"/>
      <c r="D154" s="159" t="s">
        <v>434</v>
      </c>
      <c r="E154" s="160" t="s">
        <v>434</v>
      </c>
      <c r="F154" s="161" t="s">
        <v>434</v>
      </c>
      <c r="G154" s="162">
        <f>SUMIF(B123:B152,"▲補助対象外",G123:G152)</f>
        <v>0</v>
      </c>
      <c r="H154" s="362"/>
      <c r="W154" s="145"/>
      <c r="X154" s="145"/>
      <c r="AD154" s="145"/>
      <c r="AE154" s="145"/>
    </row>
    <row r="155" spans="1:31" ht="12" customHeight="1" x14ac:dyDescent="0.55000000000000004">
      <c r="A155" s="469" t="s">
        <v>596</v>
      </c>
      <c r="B155" s="483"/>
      <c r="C155" s="469"/>
      <c r="D155" s="468"/>
      <c r="E155" s="469"/>
      <c r="F155" s="470"/>
      <c r="G155" s="470"/>
      <c r="H155" s="469"/>
    </row>
    <row r="156" spans="1:31" s="141" customFormat="1" ht="21" customHeight="1" x14ac:dyDescent="0.55000000000000004">
      <c r="A156" s="469"/>
      <c r="B156" s="141" t="s">
        <v>419</v>
      </c>
      <c r="C156" s="790"/>
      <c r="D156" s="791"/>
      <c r="E156" s="791"/>
      <c r="F156" s="791"/>
      <c r="G156" s="216" t="s">
        <v>438</v>
      </c>
      <c r="H156" s="469"/>
      <c r="J156" s="150">
        <v>0</v>
      </c>
      <c r="W156" s="145"/>
      <c r="X156" s="145"/>
      <c r="AD156" s="145"/>
      <c r="AE156" s="145"/>
    </row>
    <row r="157" spans="1:31" s="141" customFormat="1" ht="11" customHeight="1" x14ac:dyDescent="0.55000000000000004">
      <c r="A157" s="469"/>
      <c r="B157" s="483"/>
      <c r="C157" s="794"/>
      <c r="D157" s="794"/>
      <c r="E157" s="794"/>
      <c r="F157" s="794"/>
      <c r="G157" s="794"/>
      <c r="H157" s="469"/>
      <c r="W157" s="145"/>
      <c r="X157" s="145"/>
      <c r="AD157" s="145"/>
      <c r="AE157" s="145"/>
    </row>
    <row r="158" spans="1:31" s="141" customFormat="1" ht="12" customHeight="1" x14ac:dyDescent="0.55000000000000004">
      <c r="A158" s="487" t="s">
        <v>421</v>
      </c>
      <c r="B158" s="821" t="s">
        <v>422</v>
      </c>
      <c r="C158" s="821" t="s">
        <v>423</v>
      </c>
      <c r="D158" s="822" t="s">
        <v>161</v>
      </c>
      <c r="E158" s="821" t="s">
        <v>424</v>
      </c>
      <c r="F158" s="819" t="s">
        <v>425</v>
      </c>
      <c r="G158" s="819" t="s">
        <v>426</v>
      </c>
      <c r="H158" s="821" t="s">
        <v>427</v>
      </c>
    </row>
    <row r="159" spans="1:31" s="141" customFormat="1" ht="12" customHeight="1" x14ac:dyDescent="0.55000000000000004">
      <c r="A159" s="487" t="s">
        <v>428</v>
      </c>
      <c r="B159" s="821"/>
      <c r="C159" s="821"/>
      <c r="D159" s="822"/>
      <c r="E159" s="821"/>
      <c r="F159" s="820"/>
      <c r="G159" s="820"/>
      <c r="H159" s="821"/>
    </row>
    <row r="160" spans="1:31" s="141" customFormat="1" ht="12.9" customHeight="1" x14ac:dyDescent="0.55000000000000004">
      <c r="A160" s="483">
        <v>121</v>
      </c>
      <c r="B160" s="355"/>
      <c r="C160" s="356"/>
      <c r="D160" s="357"/>
      <c r="E160" s="358"/>
      <c r="F160" s="359"/>
      <c r="G160" s="353" t="str">
        <f>IF(D160*F160=0,"",ROUND(D160*F160,0))</f>
        <v/>
      </c>
      <c r="H160" s="360"/>
      <c r="M160" s="168" t="s">
        <v>449</v>
      </c>
      <c r="N160" s="168"/>
      <c r="O160" s="250" t="s">
        <v>450</v>
      </c>
      <c r="R160" s="168" t="s">
        <v>449</v>
      </c>
      <c r="S160" s="168"/>
      <c r="T160" s="250" t="s">
        <v>450</v>
      </c>
    </row>
    <row r="161" spans="1:20" s="141" customFormat="1" ht="12.9" customHeight="1" x14ac:dyDescent="0.55000000000000004">
      <c r="A161" s="483">
        <v>122</v>
      </c>
      <c r="B161" s="355"/>
      <c r="C161" s="356"/>
      <c r="D161" s="357"/>
      <c r="E161" s="358"/>
      <c r="F161" s="359"/>
      <c r="G161" s="353" t="str">
        <f t="shared" ref="G161:G189" si="24">IF(D161*F161=0,"",ROUND(D161*F161,0))</f>
        <v/>
      </c>
      <c r="H161" s="360"/>
      <c r="M161" s="168" t="s">
        <v>451</v>
      </c>
      <c r="N161" s="168"/>
      <c r="O161" s="250" t="s">
        <v>452</v>
      </c>
      <c r="R161" s="168" t="s">
        <v>451</v>
      </c>
      <c r="S161" s="168"/>
      <c r="T161" s="250" t="s">
        <v>452</v>
      </c>
    </row>
    <row r="162" spans="1:20" s="141" customFormat="1" ht="12.9" customHeight="1" x14ac:dyDescent="0.55000000000000004">
      <c r="A162" s="483">
        <v>123</v>
      </c>
      <c r="B162" s="355"/>
      <c r="C162" s="356"/>
      <c r="D162" s="357"/>
      <c r="E162" s="358"/>
      <c r="F162" s="359"/>
      <c r="G162" s="353" t="str">
        <f t="shared" si="24"/>
        <v/>
      </c>
      <c r="H162" s="360"/>
      <c r="M162" s="168" t="s">
        <v>453</v>
      </c>
      <c r="N162" s="168"/>
      <c r="O162" s="250" t="s">
        <v>454</v>
      </c>
      <c r="R162" s="168" t="s">
        <v>453</v>
      </c>
      <c r="S162" s="168"/>
      <c r="T162" s="250" t="s">
        <v>454</v>
      </c>
    </row>
    <row r="163" spans="1:20" s="141" customFormat="1" ht="12.9" customHeight="1" x14ac:dyDescent="0.55000000000000004">
      <c r="A163" s="483">
        <v>124</v>
      </c>
      <c r="B163" s="355"/>
      <c r="C163" s="356"/>
      <c r="D163" s="357"/>
      <c r="E163" s="358"/>
      <c r="F163" s="359"/>
      <c r="G163" s="353" t="str">
        <f t="shared" si="24"/>
        <v/>
      </c>
      <c r="H163" s="360"/>
      <c r="M163" s="168" t="s">
        <v>455</v>
      </c>
      <c r="N163" s="168"/>
      <c r="O163" s="250" t="s">
        <v>456</v>
      </c>
      <c r="R163" s="168" t="s">
        <v>455</v>
      </c>
      <c r="S163" s="168"/>
      <c r="T163" s="250" t="s">
        <v>456</v>
      </c>
    </row>
    <row r="164" spans="1:20" s="141" customFormat="1" ht="12.9" customHeight="1" x14ac:dyDescent="0.55000000000000004">
      <c r="A164" s="483">
        <v>125</v>
      </c>
      <c r="B164" s="355"/>
      <c r="C164" s="356"/>
      <c r="D164" s="357"/>
      <c r="E164" s="358"/>
      <c r="F164" s="359"/>
      <c r="G164" s="353" t="str">
        <f t="shared" si="24"/>
        <v/>
      </c>
      <c r="H164" s="360"/>
      <c r="M164" s="168" t="s">
        <v>457</v>
      </c>
      <c r="N164" s="168"/>
      <c r="O164" s="250" t="s">
        <v>458</v>
      </c>
      <c r="R164" s="168" t="s">
        <v>457</v>
      </c>
      <c r="S164" s="168"/>
      <c r="T164" s="250" t="s">
        <v>458</v>
      </c>
    </row>
    <row r="165" spans="1:20" s="141" customFormat="1" ht="12.9" customHeight="1" x14ac:dyDescent="0.55000000000000004">
      <c r="A165" s="483">
        <v>126</v>
      </c>
      <c r="B165" s="355"/>
      <c r="C165" s="356"/>
      <c r="D165" s="357"/>
      <c r="E165" s="358"/>
      <c r="F165" s="359"/>
      <c r="G165" s="353" t="str">
        <f t="shared" si="24"/>
        <v/>
      </c>
      <c r="H165" s="360"/>
      <c r="M165" s="168"/>
      <c r="N165" s="168"/>
      <c r="O165" s="250" t="s">
        <v>459</v>
      </c>
      <c r="R165" s="168"/>
      <c r="S165" s="168"/>
      <c r="T165" s="250" t="s">
        <v>459</v>
      </c>
    </row>
    <row r="166" spans="1:20" s="141" customFormat="1" ht="12.9" customHeight="1" x14ac:dyDescent="0.55000000000000004">
      <c r="A166" s="483">
        <v>127</v>
      </c>
      <c r="B166" s="355"/>
      <c r="C166" s="356"/>
      <c r="D166" s="357"/>
      <c r="E166" s="358"/>
      <c r="F166" s="359"/>
      <c r="G166" s="353" t="str">
        <f t="shared" si="24"/>
        <v/>
      </c>
      <c r="H166" s="360"/>
      <c r="M166" s="168"/>
      <c r="N166" s="168"/>
      <c r="O166" s="250" t="s">
        <v>460</v>
      </c>
      <c r="R166" s="168"/>
      <c r="S166" s="168"/>
      <c r="T166" s="250" t="s">
        <v>460</v>
      </c>
    </row>
    <row r="167" spans="1:20" s="141" customFormat="1" ht="12.9" customHeight="1" x14ac:dyDescent="0.55000000000000004">
      <c r="A167" s="483">
        <v>128</v>
      </c>
      <c r="B167" s="355"/>
      <c r="C167" s="356"/>
      <c r="D167" s="357"/>
      <c r="E167" s="358"/>
      <c r="F167" s="359"/>
      <c r="G167" s="353" t="str">
        <f t="shared" si="24"/>
        <v/>
      </c>
      <c r="H167" s="360"/>
      <c r="M167" s="168"/>
      <c r="N167" s="168"/>
      <c r="O167" s="250" t="s">
        <v>138</v>
      </c>
      <c r="R167" s="168"/>
      <c r="S167" s="168"/>
      <c r="T167" s="250" t="s">
        <v>138</v>
      </c>
    </row>
    <row r="168" spans="1:20" s="141" customFormat="1" ht="12.9" customHeight="1" x14ac:dyDescent="0.55000000000000004">
      <c r="A168" s="483">
        <v>129</v>
      </c>
      <c r="B168" s="355"/>
      <c r="C168" s="356"/>
      <c r="D168" s="357"/>
      <c r="E168" s="358"/>
      <c r="F168" s="359"/>
      <c r="G168" s="353" t="str">
        <f t="shared" si="24"/>
        <v/>
      </c>
      <c r="H168" s="360"/>
      <c r="M168" s="168"/>
      <c r="N168" s="168"/>
      <c r="O168" s="250" t="s">
        <v>461</v>
      </c>
      <c r="R168" s="168"/>
      <c r="S168" s="168"/>
      <c r="T168" s="250" t="s">
        <v>461</v>
      </c>
    </row>
    <row r="169" spans="1:20" s="141" customFormat="1" ht="12.9" customHeight="1" x14ac:dyDescent="0.55000000000000004">
      <c r="A169" s="483">
        <v>130</v>
      </c>
      <c r="B169" s="355"/>
      <c r="C169" s="356"/>
      <c r="D169" s="357"/>
      <c r="E169" s="358"/>
      <c r="F169" s="359"/>
      <c r="G169" s="353" t="str">
        <f t="shared" si="24"/>
        <v/>
      </c>
      <c r="H169" s="360"/>
      <c r="M169" s="168"/>
      <c r="N169" s="168"/>
      <c r="O169" s="250" t="s">
        <v>462</v>
      </c>
      <c r="R169" s="168"/>
      <c r="S169" s="168"/>
      <c r="T169" s="250" t="s">
        <v>462</v>
      </c>
    </row>
    <row r="170" spans="1:20" s="141" customFormat="1" ht="12.9" customHeight="1" x14ac:dyDescent="0.55000000000000004">
      <c r="A170" s="483">
        <v>131</v>
      </c>
      <c r="B170" s="355"/>
      <c r="C170" s="356"/>
      <c r="D170" s="357"/>
      <c r="E170" s="358"/>
      <c r="F170" s="359"/>
      <c r="G170" s="353" t="str">
        <f t="shared" si="24"/>
        <v/>
      </c>
      <c r="H170" s="360"/>
      <c r="M170" s="168"/>
      <c r="N170" s="168"/>
      <c r="O170" s="250" t="s">
        <v>463</v>
      </c>
      <c r="R170" s="168"/>
      <c r="S170" s="168"/>
      <c r="T170" s="250" t="s">
        <v>463</v>
      </c>
    </row>
    <row r="171" spans="1:20" s="141" customFormat="1" ht="12.9" customHeight="1" x14ac:dyDescent="0.55000000000000004">
      <c r="A171" s="483">
        <v>132</v>
      </c>
      <c r="B171" s="355"/>
      <c r="C171" s="356"/>
      <c r="D171" s="357"/>
      <c r="E171" s="358"/>
      <c r="F171" s="359"/>
      <c r="G171" s="353" t="str">
        <f t="shared" si="24"/>
        <v/>
      </c>
      <c r="H171" s="360"/>
      <c r="M171" s="168"/>
      <c r="N171" s="168"/>
      <c r="O171" s="250" t="s">
        <v>464</v>
      </c>
      <c r="R171" s="168"/>
      <c r="S171" s="168"/>
      <c r="T171" s="250" t="s">
        <v>464</v>
      </c>
    </row>
    <row r="172" spans="1:20" s="141" customFormat="1" ht="12.9" customHeight="1" x14ac:dyDescent="0.55000000000000004">
      <c r="A172" s="483">
        <v>133</v>
      </c>
      <c r="B172" s="355"/>
      <c r="C172" s="356"/>
      <c r="D172" s="357"/>
      <c r="E172" s="358"/>
      <c r="F172" s="359"/>
      <c r="G172" s="353" t="str">
        <f t="shared" si="24"/>
        <v/>
      </c>
      <c r="H172" s="360"/>
      <c r="M172" s="168"/>
      <c r="N172" s="168"/>
      <c r="O172" s="250" t="s">
        <v>465</v>
      </c>
      <c r="R172" s="168"/>
      <c r="S172" s="168"/>
      <c r="T172" s="250" t="s">
        <v>465</v>
      </c>
    </row>
    <row r="173" spans="1:20" s="141" customFormat="1" ht="12.9" customHeight="1" x14ac:dyDescent="0.55000000000000004">
      <c r="A173" s="483">
        <v>134</v>
      </c>
      <c r="B173" s="355"/>
      <c r="C173" s="356"/>
      <c r="D173" s="357"/>
      <c r="E173" s="358"/>
      <c r="F173" s="359"/>
      <c r="G173" s="353" t="str">
        <f t="shared" si="24"/>
        <v/>
      </c>
      <c r="H173" s="360"/>
      <c r="M173" s="168"/>
      <c r="N173" s="168"/>
      <c r="O173" s="250" t="s">
        <v>466</v>
      </c>
      <c r="R173" s="168"/>
      <c r="S173" s="168"/>
      <c r="T173" s="250" t="s">
        <v>466</v>
      </c>
    </row>
    <row r="174" spans="1:20" s="141" customFormat="1" ht="12.9" customHeight="1" x14ac:dyDescent="0.55000000000000004">
      <c r="A174" s="483">
        <v>135</v>
      </c>
      <c r="B174" s="355"/>
      <c r="C174" s="356"/>
      <c r="D174" s="357"/>
      <c r="E174" s="358"/>
      <c r="F174" s="359"/>
      <c r="G174" s="353" t="str">
        <f t="shared" si="24"/>
        <v/>
      </c>
      <c r="H174" s="360"/>
      <c r="M174" s="168"/>
      <c r="N174" s="168"/>
      <c r="O174" s="168"/>
      <c r="R174" s="168"/>
      <c r="S174" s="168"/>
      <c r="T174" s="168"/>
    </row>
    <row r="175" spans="1:20" s="141" customFormat="1" ht="12.9" customHeight="1" x14ac:dyDescent="0.55000000000000004">
      <c r="A175" s="483">
        <v>136</v>
      </c>
      <c r="B175" s="355"/>
      <c r="C175" s="356"/>
      <c r="D175" s="357"/>
      <c r="E175" s="358"/>
      <c r="F175" s="359"/>
      <c r="G175" s="353" t="str">
        <f t="shared" si="24"/>
        <v/>
      </c>
      <c r="H175" s="360"/>
      <c r="M175" s="168"/>
      <c r="N175" s="168"/>
      <c r="O175" s="168"/>
      <c r="R175" s="168"/>
      <c r="S175" s="168"/>
      <c r="T175" s="168"/>
    </row>
    <row r="176" spans="1:20" s="141" customFormat="1" ht="12.9" customHeight="1" x14ac:dyDescent="0.55000000000000004">
      <c r="A176" s="483">
        <v>137</v>
      </c>
      <c r="B176" s="355"/>
      <c r="C176" s="356"/>
      <c r="D176" s="357"/>
      <c r="E176" s="358"/>
      <c r="F176" s="359"/>
      <c r="G176" s="353" t="str">
        <f t="shared" si="24"/>
        <v/>
      </c>
      <c r="H176" s="360"/>
      <c r="M176" s="168"/>
      <c r="N176" s="168"/>
      <c r="O176" s="168"/>
      <c r="R176" s="168"/>
      <c r="S176" s="168"/>
      <c r="T176" s="168"/>
    </row>
    <row r="177" spans="1:31" s="141" customFormat="1" ht="12.9" customHeight="1" x14ac:dyDescent="0.55000000000000004">
      <c r="A177" s="483">
        <v>138</v>
      </c>
      <c r="B177" s="355"/>
      <c r="C177" s="356"/>
      <c r="D177" s="357"/>
      <c r="E177" s="358"/>
      <c r="F177" s="359"/>
      <c r="G177" s="353" t="str">
        <f t="shared" si="24"/>
        <v/>
      </c>
      <c r="H177" s="360"/>
      <c r="M177" s="168"/>
      <c r="N177" s="168"/>
      <c r="O177" s="168"/>
      <c r="R177" s="168"/>
      <c r="S177" s="168"/>
      <c r="T177" s="168"/>
    </row>
    <row r="178" spans="1:31" s="141" customFormat="1" ht="12.9" customHeight="1" x14ac:dyDescent="0.55000000000000004">
      <c r="A178" s="483">
        <v>139</v>
      </c>
      <c r="B178" s="355"/>
      <c r="C178" s="356"/>
      <c r="D178" s="357"/>
      <c r="E178" s="358"/>
      <c r="F178" s="359"/>
      <c r="G178" s="353" t="str">
        <f t="shared" si="24"/>
        <v/>
      </c>
      <c r="H178" s="360"/>
      <c r="M178" s="168"/>
      <c r="N178" s="168"/>
      <c r="O178" s="168"/>
      <c r="R178" s="168"/>
      <c r="S178" s="168"/>
      <c r="T178" s="168"/>
    </row>
    <row r="179" spans="1:31" s="141" customFormat="1" ht="12.9" customHeight="1" x14ac:dyDescent="0.55000000000000004">
      <c r="A179" s="483">
        <v>140</v>
      </c>
      <c r="B179" s="355"/>
      <c r="C179" s="356"/>
      <c r="D179" s="357"/>
      <c r="E179" s="358"/>
      <c r="F179" s="359"/>
      <c r="G179" s="353" t="str">
        <f t="shared" si="24"/>
        <v/>
      </c>
      <c r="H179" s="360"/>
      <c r="W179" s="145"/>
      <c r="X179" s="145"/>
      <c r="AD179" s="145"/>
      <c r="AE179" s="145"/>
    </row>
    <row r="180" spans="1:31" s="141" customFormat="1" ht="12.9" customHeight="1" x14ac:dyDescent="0.55000000000000004">
      <c r="A180" s="483">
        <v>141</v>
      </c>
      <c r="B180" s="355"/>
      <c r="C180" s="356"/>
      <c r="D180" s="357"/>
      <c r="E180" s="358"/>
      <c r="F180" s="359"/>
      <c r="G180" s="353" t="str">
        <f t="shared" si="24"/>
        <v/>
      </c>
      <c r="H180" s="360"/>
      <c r="W180" s="145"/>
      <c r="X180" s="145"/>
      <c r="AD180" s="145"/>
      <c r="AE180" s="145"/>
    </row>
    <row r="181" spans="1:31" s="141" customFormat="1" ht="12.9" customHeight="1" x14ac:dyDescent="0.55000000000000004">
      <c r="A181" s="483">
        <v>142</v>
      </c>
      <c r="B181" s="355"/>
      <c r="C181" s="356"/>
      <c r="D181" s="357"/>
      <c r="E181" s="358"/>
      <c r="F181" s="359"/>
      <c r="G181" s="353" t="str">
        <f t="shared" si="24"/>
        <v/>
      </c>
      <c r="H181" s="360"/>
      <c r="W181" s="145"/>
      <c r="X181" s="145"/>
      <c r="AD181" s="145"/>
      <c r="AE181" s="145"/>
    </row>
    <row r="182" spans="1:31" s="141" customFormat="1" ht="12.9" customHeight="1" x14ac:dyDescent="0.55000000000000004">
      <c r="A182" s="483">
        <v>143</v>
      </c>
      <c r="B182" s="355"/>
      <c r="C182" s="356"/>
      <c r="D182" s="357"/>
      <c r="E182" s="358"/>
      <c r="F182" s="359"/>
      <c r="G182" s="353" t="str">
        <f t="shared" si="24"/>
        <v/>
      </c>
      <c r="H182" s="360"/>
      <c r="W182" s="145"/>
      <c r="X182" s="145"/>
      <c r="AD182" s="145"/>
      <c r="AE182" s="145"/>
    </row>
    <row r="183" spans="1:31" s="141" customFormat="1" ht="12.9" customHeight="1" x14ac:dyDescent="0.55000000000000004">
      <c r="A183" s="483">
        <v>144</v>
      </c>
      <c r="B183" s="355"/>
      <c r="C183" s="356"/>
      <c r="D183" s="357"/>
      <c r="E183" s="358"/>
      <c r="F183" s="359"/>
      <c r="G183" s="353" t="str">
        <f t="shared" si="24"/>
        <v/>
      </c>
      <c r="H183" s="360"/>
      <c r="W183" s="145"/>
      <c r="X183" s="145"/>
      <c r="AD183" s="145"/>
      <c r="AE183" s="145"/>
    </row>
    <row r="184" spans="1:31" s="141" customFormat="1" ht="12.9" customHeight="1" x14ac:dyDescent="0.55000000000000004">
      <c r="A184" s="483">
        <v>145</v>
      </c>
      <c r="B184" s="355"/>
      <c r="C184" s="356"/>
      <c r="D184" s="357"/>
      <c r="E184" s="358"/>
      <c r="F184" s="359"/>
      <c r="G184" s="353" t="str">
        <f t="shared" si="24"/>
        <v/>
      </c>
      <c r="H184" s="360"/>
      <c r="W184" s="145"/>
      <c r="X184" s="145"/>
      <c r="AD184" s="145"/>
      <c r="AE184" s="145"/>
    </row>
    <row r="185" spans="1:31" s="141" customFormat="1" ht="12.9" customHeight="1" x14ac:dyDescent="0.55000000000000004">
      <c r="A185" s="483">
        <v>146</v>
      </c>
      <c r="B185" s="355"/>
      <c r="C185" s="356"/>
      <c r="D185" s="357"/>
      <c r="E185" s="358"/>
      <c r="F185" s="359"/>
      <c r="G185" s="353" t="str">
        <f t="shared" si="24"/>
        <v/>
      </c>
      <c r="H185" s="360"/>
      <c r="W185" s="145"/>
      <c r="X185" s="145"/>
      <c r="AD185" s="145"/>
      <c r="AE185" s="145"/>
    </row>
    <row r="186" spans="1:31" s="141" customFormat="1" ht="12.9" customHeight="1" x14ac:dyDescent="0.55000000000000004">
      <c r="A186" s="483">
        <v>147</v>
      </c>
      <c r="B186" s="355"/>
      <c r="C186" s="356"/>
      <c r="D186" s="357"/>
      <c r="E186" s="358"/>
      <c r="F186" s="359"/>
      <c r="G186" s="353" t="str">
        <f t="shared" si="24"/>
        <v/>
      </c>
      <c r="H186" s="360"/>
      <c r="W186" s="145"/>
      <c r="X186" s="145"/>
      <c r="AD186" s="145"/>
      <c r="AE186" s="145"/>
    </row>
    <row r="187" spans="1:31" s="141" customFormat="1" ht="12.9" customHeight="1" x14ac:dyDescent="0.55000000000000004">
      <c r="A187" s="483">
        <v>148</v>
      </c>
      <c r="B187" s="355"/>
      <c r="C187" s="356"/>
      <c r="D187" s="357"/>
      <c r="E187" s="358"/>
      <c r="F187" s="359"/>
      <c r="G187" s="353" t="str">
        <f t="shared" si="24"/>
        <v/>
      </c>
      <c r="H187" s="360"/>
      <c r="W187" s="145"/>
      <c r="X187" s="145"/>
      <c r="AD187" s="145"/>
      <c r="AE187" s="145"/>
    </row>
    <row r="188" spans="1:31" s="141" customFormat="1" ht="12.9" customHeight="1" x14ac:dyDescent="0.55000000000000004">
      <c r="A188" s="483">
        <v>149</v>
      </c>
      <c r="B188" s="355"/>
      <c r="C188" s="356"/>
      <c r="D188" s="357"/>
      <c r="E188" s="358"/>
      <c r="F188" s="359"/>
      <c r="G188" s="353" t="str">
        <f t="shared" si="24"/>
        <v/>
      </c>
      <c r="H188" s="360"/>
      <c r="W188" s="145"/>
      <c r="X188" s="145"/>
      <c r="AD188" s="145"/>
      <c r="AE188" s="145"/>
    </row>
    <row r="189" spans="1:31" s="141" customFormat="1" ht="12.9" customHeight="1" thickBot="1" x14ac:dyDescent="0.6">
      <c r="A189" s="483">
        <v>150</v>
      </c>
      <c r="B189" s="355"/>
      <c r="C189" s="356"/>
      <c r="D189" s="357"/>
      <c r="E189" s="358"/>
      <c r="F189" s="359"/>
      <c r="G189" s="353" t="str">
        <f t="shared" si="24"/>
        <v/>
      </c>
      <c r="H189" s="360"/>
      <c r="W189" s="145"/>
      <c r="X189" s="145"/>
      <c r="AD189" s="145"/>
      <c r="AE189" s="145"/>
    </row>
    <row r="190" spans="1:31" s="141" customFormat="1" ht="18.649999999999999" customHeight="1" thickBot="1" x14ac:dyDescent="0.6">
      <c r="A190" s="469"/>
      <c r="B190" s="815" t="s">
        <v>675</v>
      </c>
      <c r="C190" s="816"/>
      <c r="D190" s="155" t="s">
        <v>434</v>
      </c>
      <c r="E190" s="156" t="s">
        <v>434</v>
      </c>
      <c r="F190" s="157" t="s">
        <v>434</v>
      </c>
      <c r="G190" s="158">
        <f>SUMIF(B160:B189,"&lt;&gt;"&amp;"補助対象外",G160:G189)</f>
        <v>0</v>
      </c>
      <c r="H190" s="361"/>
      <c r="W190" s="145"/>
      <c r="X190" s="145"/>
      <c r="AD190" s="145"/>
      <c r="AE190" s="145"/>
    </row>
    <row r="191" spans="1:31" s="141" customFormat="1" ht="18.649999999999999" customHeight="1" thickTop="1" thickBot="1" x14ac:dyDescent="0.6">
      <c r="A191" s="469"/>
      <c r="B191" s="817" t="s">
        <v>676</v>
      </c>
      <c r="C191" s="818"/>
      <c r="D191" s="159" t="s">
        <v>434</v>
      </c>
      <c r="E191" s="160" t="s">
        <v>434</v>
      </c>
      <c r="F191" s="161" t="s">
        <v>434</v>
      </c>
      <c r="G191" s="162">
        <f>SUMIF(B160:B189,"▲補助対象外",G160:G189)</f>
        <v>0</v>
      </c>
      <c r="H191" s="362"/>
      <c r="W191" s="145"/>
      <c r="X191" s="145"/>
      <c r="AD191" s="145"/>
      <c r="AE191" s="145"/>
    </row>
  </sheetData>
  <sheetProtection algorithmName="SHA-512" hashValue="3q6OtRS4JTTVYGOAT7G2B9KaxY8BxWk8EWEVMt/YMc+vtmKEAkOzSHkFNxYLDwXjhxyvdwVCyj0fbLqpXuQmTA==" saltValue="HKScVQJla80I6aAvxb1+BQ==" spinCount="100000" sheet="1" objects="1" scenarios="1"/>
  <mergeCells count="62">
    <mergeCell ref="C7:G7"/>
    <mergeCell ref="G158:G159"/>
    <mergeCell ref="H158:H159"/>
    <mergeCell ref="B190:C190"/>
    <mergeCell ref="B191:C191"/>
    <mergeCell ref="C156:F156"/>
    <mergeCell ref="C157:G157"/>
    <mergeCell ref="B158:B159"/>
    <mergeCell ref="C158:C159"/>
    <mergeCell ref="D158:D159"/>
    <mergeCell ref="E158:E159"/>
    <mergeCell ref="F158:F159"/>
    <mergeCell ref="C120:G120"/>
    <mergeCell ref="H47:H48"/>
    <mergeCell ref="B79:C79"/>
    <mergeCell ref="B80:C80"/>
    <mergeCell ref="AE10:AE11"/>
    <mergeCell ref="H121:H122"/>
    <mergeCell ref="B153:C153"/>
    <mergeCell ref="B154:C154"/>
    <mergeCell ref="B121:B122"/>
    <mergeCell ref="C121:C122"/>
    <mergeCell ref="D121:D122"/>
    <mergeCell ref="E121:E122"/>
    <mergeCell ref="F121:F122"/>
    <mergeCell ref="G121:G122"/>
    <mergeCell ref="G84:G85"/>
    <mergeCell ref="H84:H85"/>
    <mergeCell ref="B116:C116"/>
    <mergeCell ref="B117:C117"/>
    <mergeCell ref="C119:F119"/>
    <mergeCell ref="C82:F82"/>
    <mergeCell ref="C83:G83"/>
    <mergeCell ref="B84:B85"/>
    <mergeCell ref="C84:C85"/>
    <mergeCell ref="D84:D85"/>
    <mergeCell ref="E84:E85"/>
    <mergeCell ref="F84:F85"/>
    <mergeCell ref="C46:G46"/>
    <mergeCell ref="B47:B48"/>
    <mergeCell ref="C47:C48"/>
    <mergeCell ref="D47:D48"/>
    <mergeCell ref="E47:E48"/>
    <mergeCell ref="F47:F48"/>
    <mergeCell ref="G47:G48"/>
    <mergeCell ref="H10:H11"/>
    <mergeCell ref="M11:Q11"/>
    <mergeCell ref="Y11:AC11"/>
    <mergeCell ref="B42:C42"/>
    <mergeCell ref="B43:C43"/>
    <mergeCell ref="W10:W11"/>
    <mergeCell ref="R11:V11"/>
    <mergeCell ref="X10:X11"/>
    <mergeCell ref="C45:F45"/>
    <mergeCell ref="C8:F8"/>
    <mergeCell ref="C9:G9"/>
    <mergeCell ref="B10:B11"/>
    <mergeCell ref="C10:C11"/>
    <mergeCell ref="D10:D11"/>
    <mergeCell ref="E10:E11"/>
    <mergeCell ref="F10:F11"/>
    <mergeCell ref="G10:G11"/>
  </mergeCells>
  <phoneticPr fontId="7"/>
  <conditionalFormatting sqref="B12:H41">
    <cfRule type="expression" dxfId="71" priority="14">
      <formula>$B12="▲補助対象外"</formula>
    </cfRule>
  </conditionalFormatting>
  <conditionalFormatting sqref="B49:H78">
    <cfRule type="expression" dxfId="70" priority="9">
      <formula>$B49="▲補助対象外"</formula>
    </cfRule>
  </conditionalFormatting>
  <conditionalFormatting sqref="B86:H115">
    <cfRule type="expression" dxfId="69" priority="8">
      <formula>$B86="▲補助対象外"</formula>
    </cfRule>
  </conditionalFormatting>
  <conditionalFormatting sqref="B123:H152">
    <cfRule type="expression" dxfId="68" priority="7">
      <formula>$B123="▲補助対象外"</formula>
    </cfRule>
  </conditionalFormatting>
  <conditionalFormatting sqref="B160:H189">
    <cfRule type="expression" dxfId="67" priority="6">
      <formula>$B160="▲補助対象外"</formula>
    </cfRule>
  </conditionalFormatting>
  <conditionalFormatting sqref="D49:F49">
    <cfRule type="expression" dxfId="66" priority="2">
      <formula>$B49="▲助成対象外"</formula>
    </cfRule>
  </conditionalFormatting>
  <conditionalFormatting sqref="D86:F86">
    <cfRule type="expression" dxfId="65" priority="1">
      <formula>$B86="▲助成対象外"</formula>
    </cfRule>
  </conditionalFormatting>
  <conditionalFormatting sqref="E50:E78">
    <cfRule type="expression" dxfId="64" priority="4">
      <formula>$B50="▲助成対象外"</formula>
    </cfRule>
  </conditionalFormatting>
  <conditionalFormatting sqref="H8">
    <cfRule type="expression" dxfId="63" priority="5">
      <formula>$H$8&lt;&gt;""</formula>
    </cfRule>
  </conditionalFormatting>
  <dataValidations count="4">
    <dataValidation type="list" allowBlank="1" showInputMessage="1" sqref="B123:B152 B160:B189 B86:B115 B49:B78 B12:B41" xr:uid="{00000000-0002-0000-0800-000000000000}">
      <formula1>$AG$12:$AG$16</formula1>
    </dataValidation>
    <dataValidation type="list" allowBlank="1" showInputMessage="1" showErrorMessage="1" sqref="C8:F8 C119:F119 C45:F45 C82:F82 C156:F156" xr:uid="{00000000-0002-0000-0800-000001000000}">
      <formula1>$L$12:$L$30</formula1>
    </dataValidation>
    <dataValidation type="list" allowBlank="1" showInputMessage="1" showErrorMessage="1" promptTitle="選択してください" prompt="選択してください" sqref="H8" xr:uid="{00000000-0002-0000-0800-000002000000}">
      <formula1>"交付申請,計画変更,工事完了"</formula1>
    </dataValidation>
    <dataValidation type="list" allowBlank="1" showInputMessage="1" sqref="E12:E41 E160:E189 E49:E78 E123:E152 E86:E115" xr:uid="{00000000-0002-0000-0800-000003000000}">
      <formula1>$AI$12:$AI$25</formula1>
    </dataValidation>
  </dataValidations>
  <pageMargins left="0.70866141732283472" right="0.70866141732283472" top="0.74803149606299213" bottom="0.74803149606299213" header="0.31496062992125984" footer="0.31496062992125984"/>
  <pageSetup paperSize="9" scale="96" fitToHeight="0" orientation="landscape" blackAndWhite="1" r:id="rId1"/>
  <headerFooter>
    <oddFooter>&amp;R（日本産業規格A列4番）</oddFooter>
  </headerFooter>
  <rowBreaks count="2" manualBreakCount="2">
    <brk id="43" max="7" man="1"/>
    <brk id="80" max="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目次</vt:lpstr>
      <vt:lpstr>記入要領</vt:lpstr>
      <vt:lpstr>印刷設定</vt:lpstr>
      <vt:lpstr>入力シート</vt:lpstr>
      <vt:lpstr>第1号様式</vt:lpstr>
      <vt:lpstr>第1号様式の２</vt:lpstr>
      <vt:lpstr>第１号様式の３</vt:lpstr>
      <vt:lpstr>共通様式１</vt:lpstr>
      <vt:lpstr>共通様式１の２</vt:lpstr>
      <vt:lpstr>共通様式１の３</vt:lpstr>
      <vt:lpstr>共通様式２</vt:lpstr>
      <vt:lpstr>共通様式３</vt:lpstr>
      <vt:lpstr>共通様式４</vt:lpstr>
      <vt:lpstr>第４号様式</vt:lpstr>
      <vt:lpstr>第５号様式</vt:lpstr>
      <vt:lpstr>第７号様式</vt:lpstr>
      <vt:lpstr>第７号様式の２</vt:lpstr>
      <vt:lpstr>第９号様式</vt:lpstr>
      <vt:lpstr>第10号様式</vt:lpstr>
      <vt:lpstr>第11号様式</vt:lpstr>
      <vt:lpstr>第13号様式</vt:lpstr>
      <vt:lpstr>第15号様式 </vt:lpstr>
      <vt:lpstr>第18号様式</vt:lpstr>
      <vt:lpstr>第19号様式</vt:lpstr>
      <vt:lpstr>第21号様式</vt:lpstr>
      <vt:lpstr>共通様式１!Print_Area</vt:lpstr>
      <vt:lpstr>共通様式１の２!Print_Area</vt:lpstr>
      <vt:lpstr>共通様式１の３!Print_Area</vt:lpstr>
      <vt:lpstr>共通様式２!Print_Area</vt:lpstr>
      <vt:lpstr>共通様式３!Print_Area</vt:lpstr>
      <vt:lpstr>共通様式４!Print_Area</vt:lpstr>
      <vt:lpstr>第10号様式!Print_Area</vt:lpstr>
      <vt:lpstr>第11号様式!Print_Area</vt:lpstr>
      <vt:lpstr>第13号様式!Print_Area</vt:lpstr>
      <vt:lpstr>'第15号様式 '!Print_Area</vt:lpstr>
      <vt:lpstr>第18号様式!Print_Area</vt:lpstr>
      <vt:lpstr>第19号様式!Print_Area</vt:lpstr>
      <vt:lpstr>第1号様式!Print_Area</vt:lpstr>
      <vt:lpstr>第1号様式の２!Print_Area</vt:lpstr>
      <vt:lpstr>第１号様式の３!Print_Area</vt:lpstr>
      <vt:lpstr>第21号様式!Print_Area</vt:lpstr>
      <vt:lpstr>第４号様式!Print_Area</vt:lpstr>
      <vt:lpstr>第５号様式!Print_Area</vt:lpstr>
      <vt:lpstr>第７号様式!Print_Area</vt:lpstr>
      <vt:lpstr>第７号様式の２!Print_Area</vt:lpstr>
      <vt:lpstr>第９号様式!Print_Area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2024-05-14T11:04:49Z</dcterms:created>
  <dcterms:modified xsi:type="dcterms:W3CDTF">2024-12-18T06:11:21Z</dcterms:modified>
</cp:coreProperties>
</file>